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<sst xmlns="http://schemas.openxmlformats.org/spreadsheetml/2006/main" count="566" uniqueCount="201">
  <si>
    <t>附件1</t>
  </si>
  <si>
    <t>沙市区2023年公开招聘社区工作者面试人员名单</t>
  </si>
  <si>
    <t>序号</t>
  </si>
  <si>
    <t>岗位名称</t>
  </si>
  <si>
    <t>招聘计划</t>
  </si>
  <si>
    <t>准考证号</t>
  </si>
  <si>
    <t>姓名</t>
  </si>
  <si>
    <t>资格复审结果</t>
  </si>
  <si>
    <t>岗位1</t>
  </si>
  <si>
    <t>胡学岩</t>
  </si>
  <si>
    <t>合格</t>
  </si>
  <si>
    <t>高丽娟</t>
  </si>
  <si>
    <t>邓娟</t>
  </si>
  <si>
    <t>陈磊</t>
  </si>
  <si>
    <t>徐倩</t>
  </si>
  <si>
    <t>刘微</t>
  </si>
  <si>
    <t>胡淼鑫</t>
  </si>
  <si>
    <t>刘亮</t>
  </si>
  <si>
    <t>肖依依</t>
  </si>
  <si>
    <t>陈凌</t>
  </si>
  <si>
    <t>谢光明</t>
  </si>
  <si>
    <t>朱婷婷</t>
  </si>
  <si>
    <t>佘丰婷</t>
  </si>
  <si>
    <t>文小静</t>
  </si>
  <si>
    <t>王姝琦</t>
  </si>
  <si>
    <t>计雪婷</t>
  </si>
  <si>
    <t>李敏</t>
  </si>
  <si>
    <t>段志林</t>
  </si>
  <si>
    <t>岗位2</t>
  </si>
  <si>
    <t>张胜超</t>
  </si>
  <si>
    <t>史少青</t>
  </si>
  <si>
    <t>陈芳</t>
  </si>
  <si>
    <t>陈畅</t>
  </si>
  <si>
    <t>杨傲翔</t>
  </si>
  <si>
    <t>马信</t>
  </si>
  <si>
    <t>陈婷婷</t>
  </si>
  <si>
    <t>娄金钥</t>
  </si>
  <si>
    <t>史谌龙</t>
  </si>
  <si>
    <t>黄小文</t>
  </si>
  <si>
    <t>刘泽昊</t>
  </si>
  <si>
    <t>徐正婷</t>
  </si>
  <si>
    <t>王娟</t>
  </si>
  <si>
    <t>李静</t>
  </si>
  <si>
    <t>韩颖</t>
  </si>
  <si>
    <t>郑倩</t>
  </si>
  <si>
    <t>黄晗影</t>
  </si>
  <si>
    <t>张心艺</t>
  </si>
  <si>
    <t>邓宇亮</t>
  </si>
  <si>
    <t>娄苏娟</t>
  </si>
  <si>
    <t>夏娟</t>
  </si>
  <si>
    <t>刘晶晶</t>
  </si>
  <si>
    <t>张晓雪</t>
  </si>
  <si>
    <t>刘凯文</t>
  </si>
  <si>
    <t>龚康栖</t>
  </si>
  <si>
    <t>刘帅</t>
  </si>
  <si>
    <t>熊梅</t>
  </si>
  <si>
    <t>陈克英</t>
  </si>
  <si>
    <t>周智超</t>
  </si>
  <si>
    <t>张婧</t>
  </si>
  <si>
    <t>岗位3</t>
  </si>
  <si>
    <t>张婷婷</t>
  </si>
  <si>
    <t>赵文慧</t>
  </si>
  <si>
    <t>袁媛</t>
  </si>
  <si>
    <t>谭诗寒</t>
  </si>
  <si>
    <t>贺志威</t>
  </si>
  <si>
    <t>张宇恒</t>
  </si>
  <si>
    <t>吴泽昊</t>
  </si>
  <si>
    <t>张倩</t>
  </si>
  <si>
    <t>祝金晶</t>
  </si>
  <si>
    <t>吴强</t>
  </si>
  <si>
    <t>袁世杰</t>
  </si>
  <si>
    <t>李伟成</t>
  </si>
  <si>
    <t>程晓燕</t>
  </si>
  <si>
    <t>王惠娴</t>
  </si>
  <si>
    <t>罗菁菁</t>
  </si>
  <si>
    <t>毛莉</t>
  </si>
  <si>
    <t>于箐</t>
  </si>
  <si>
    <t>李自成龙</t>
  </si>
  <si>
    <t>甘徐美惠</t>
  </si>
  <si>
    <t>邓长发</t>
  </si>
  <si>
    <t>张驰</t>
  </si>
  <si>
    <t>徐名扬</t>
  </si>
  <si>
    <t>曹璇</t>
  </si>
  <si>
    <t>李茜</t>
  </si>
  <si>
    <t>潘志琪</t>
  </si>
  <si>
    <t>毛玉婷</t>
  </si>
  <si>
    <t>薛杨</t>
  </si>
  <si>
    <t>岗位4</t>
  </si>
  <si>
    <t>刘祉琦</t>
  </si>
  <si>
    <t>邢熙塬</t>
  </si>
  <si>
    <t>龙晔</t>
  </si>
  <si>
    <t>刘陈</t>
  </si>
  <si>
    <t>张志杰</t>
  </si>
  <si>
    <t>张荣</t>
  </si>
  <si>
    <t>瞿可心</t>
  </si>
  <si>
    <t>邓志杰</t>
  </si>
  <si>
    <t>刘正伟</t>
  </si>
  <si>
    <t>陈婕</t>
  </si>
  <si>
    <t>魏晨晨</t>
  </si>
  <si>
    <t>程芳</t>
  </si>
  <si>
    <t>徐旭</t>
  </si>
  <si>
    <t>刘丹</t>
  </si>
  <si>
    <t>李露</t>
  </si>
  <si>
    <t>彭子琪</t>
  </si>
  <si>
    <t>叶慧</t>
  </si>
  <si>
    <t>廖梅娟</t>
  </si>
  <si>
    <t>沈可心</t>
  </si>
  <si>
    <t>李佳雯</t>
  </si>
  <si>
    <t>张凤兰</t>
  </si>
  <si>
    <t>袁丽</t>
  </si>
  <si>
    <t>王方</t>
  </si>
  <si>
    <t>饶凌云</t>
  </si>
  <si>
    <t>李进成</t>
  </si>
  <si>
    <t>刘永康</t>
  </si>
  <si>
    <t>付柳</t>
  </si>
  <si>
    <t>梁晗</t>
  </si>
  <si>
    <t>苏静文</t>
  </si>
  <si>
    <t>程彩玉</t>
  </si>
  <si>
    <t>王业阶</t>
  </si>
  <si>
    <t>贺霞</t>
  </si>
  <si>
    <t>王军</t>
  </si>
  <si>
    <t>周聪</t>
  </si>
  <si>
    <t>陈念念</t>
  </si>
  <si>
    <t>杨业萌</t>
  </si>
  <si>
    <t>宋宣</t>
  </si>
  <si>
    <t>鄢慧琴</t>
  </si>
  <si>
    <t>袁超</t>
  </si>
  <si>
    <t>岗位5</t>
  </si>
  <si>
    <t>马文琴</t>
  </si>
  <si>
    <t>朱芷叶</t>
  </si>
  <si>
    <t>张子豪</t>
  </si>
  <si>
    <t>赵欣欣</t>
  </si>
  <si>
    <t>孙梦瑶</t>
  </si>
  <si>
    <t>祝宇轩</t>
  </si>
  <si>
    <t>张玉</t>
  </si>
  <si>
    <t>袁剑坤</t>
  </si>
  <si>
    <t>张世杰</t>
  </si>
  <si>
    <t>刘星星</t>
  </si>
  <si>
    <t>马卓</t>
  </si>
  <si>
    <t>黄艳</t>
  </si>
  <si>
    <t>林张倩</t>
  </si>
  <si>
    <t>李心怡</t>
  </si>
  <si>
    <t>柯羽</t>
  </si>
  <si>
    <t>李合风</t>
  </si>
  <si>
    <t>王良成</t>
  </si>
  <si>
    <t>吴刘丽</t>
  </si>
  <si>
    <t>严邵谨</t>
  </si>
  <si>
    <t>胡静鸣</t>
  </si>
  <si>
    <t>张小童</t>
  </si>
  <si>
    <t>冯燕丽</t>
  </si>
  <si>
    <t>匡彩云</t>
  </si>
  <si>
    <t>张思甜</t>
  </si>
  <si>
    <t>覃祥静</t>
  </si>
  <si>
    <t>张志鹏</t>
  </si>
  <si>
    <t>胡震宇</t>
  </si>
  <si>
    <t>乔宇</t>
  </si>
  <si>
    <t>吴红梅</t>
  </si>
  <si>
    <t>岗位6</t>
  </si>
  <si>
    <t>崔丹</t>
  </si>
  <si>
    <t>隆钦青</t>
  </si>
  <si>
    <t>王磊</t>
  </si>
  <si>
    <t>刘诗珂</t>
  </si>
  <si>
    <t>秦思</t>
  </si>
  <si>
    <t>吴垠</t>
  </si>
  <si>
    <t>周妍丽</t>
  </si>
  <si>
    <t>徐玲玲</t>
  </si>
  <si>
    <t>谭钰锟</t>
  </si>
  <si>
    <t>杨天慧</t>
  </si>
  <si>
    <t>赵灿</t>
  </si>
  <si>
    <t>董沛沛</t>
  </si>
  <si>
    <t>林欣雪</t>
  </si>
  <si>
    <t>周婷婷</t>
  </si>
  <si>
    <t>胡筠</t>
  </si>
  <si>
    <t>李紫微</t>
  </si>
  <si>
    <t>胡荣华</t>
  </si>
  <si>
    <t>莫仕佳</t>
  </si>
  <si>
    <t>朱雅君</t>
  </si>
  <si>
    <t>谭春花</t>
  </si>
  <si>
    <t>王静雅</t>
  </si>
  <si>
    <t>费雯莉</t>
  </si>
  <si>
    <t>解琴</t>
  </si>
  <si>
    <t>周宇晴</t>
  </si>
  <si>
    <t>余金艳</t>
  </si>
  <si>
    <t>程佳</t>
  </si>
  <si>
    <t>岗位7</t>
  </si>
  <si>
    <t>艾琳</t>
  </si>
  <si>
    <t>罗淑珍</t>
  </si>
  <si>
    <t>唐艾玲</t>
  </si>
  <si>
    <t>熊洁</t>
  </si>
  <si>
    <t>李本丹</t>
  </si>
  <si>
    <t>彭宇恒</t>
  </si>
  <si>
    <t>殷圣佳</t>
  </si>
  <si>
    <t>杨静文</t>
  </si>
  <si>
    <t>邱炫</t>
  </si>
  <si>
    <t>刘婕</t>
  </si>
  <si>
    <t>吴美璐</t>
  </si>
  <si>
    <t>李美</t>
  </si>
  <si>
    <t>岗位8</t>
  </si>
  <si>
    <t>付金玉</t>
  </si>
  <si>
    <t>潘冰洁</t>
  </si>
  <si>
    <t>刘林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</si>
</sst>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8"/>
      <color indexed="8"/>
      <name val="方正仿宋_GB2312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b/>
      <sz val="18"/>
      <color theme="1"/>
      <name val="方正仿宋_GB2312"/>
      <family val="0"/>
    </font>
    <font>
      <b/>
      <sz val="22"/>
      <color theme="1"/>
      <name val="Calibri"/>
      <family val="0"/>
    </font>
    <font>
      <sz val="14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SheetLayoutView="100" workbookViewId="0" topLeftCell="A3">
      <selection activeCell="D6" sqref="D6"/>
    </sheetView>
  </sheetViews>
  <sheetFormatPr defaultColWidth="8.7109375" defaultRowHeight="24.75" customHeight="1"/>
  <cols>
    <col min="1" max="1" width="6.421875" style="2" customWidth="1"/>
    <col min="2" max="2" width="12.140625" style="2" customWidth="1"/>
    <col min="3" max="3" width="11.140625" style="2" customWidth="1"/>
    <col min="4" max="4" width="16.8515625" style="2" customWidth="1"/>
    <col min="5" max="5" width="13.8515625" style="2" customWidth="1"/>
    <col min="6" max="6" width="17.7109375" style="2" customWidth="1"/>
    <col min="7" max="7" width="10.140625" style="2" customWidth="1"/>
    <col min="8" max="8" width="8.8515625" style="2" customWidth="1"/>
    <col min="9" max="9" width="15.140625" style="2" customWidth="1"/>
    <col min="10" max="16384" width="8.7109375" style="1" customWidth="1"/>
  </cols>
  <sheetData>
    <row r="1" spans="1:2" ht="24.75" customHeight="1">
      <c r="A1" s="3" t="s">
        <v>0</v>
      </c>
      <c r="B1" s="3"/>
    </row>
    <row r="2" spans="1:9" s="1" customFormat="1" ht="39" customHeight="1">
      <c r="A2" s="4" t="s">
        <v>1</v>
      </c>
      <c r="B2" s="4"/>
      <c r="C2" s="4"/>
      <c r="D2" s="4"/>
      <c r="E2" s="4"/>
      <c r="F2" s="4"/>
      <c r="G2" s="5"/>
      <c r="H2" s="5"/>
      <c r="I2" s="5"/>
    </row>
    <row r="3" spans="1:6" s="1" customFormat="1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9" s="1" customFormat="1" ht="24.75" customHeight="1">
      <c r="A4" s="7">
        <v>1</v>
      </c>
      <c r="B4" s="7" t="s">
        <v>8</v>
      </c>
      <c r="C4" s="7">
        <v>6</v>
      </c>
      <c r="D4" s="8" t="str">
        <f>"23070200107"</f>
        <v>23070200107</v>
      </c>
      <c r="E4" s="8" t="s">
        <v>9</v>
      </c>
      <c r="F4" s="7" t="s">
        <v>10</v>
      </c>
      <c r="G4" s="2"/>
      <c r="H4" s="2"/>
      <c r="I4" s="2"/>
    </row>
    <row r="5" spans="1:9" s="1" customFormat="1" ht="24.75" customHeight="1">
      <c r="A5" s="7">
        <v>2</v>
      </c>
      <c r="B5" s="7" t="s">
        <v>8</v>
      </c>
      <c r="C5" s="7">
        <v>6</v>
      </c>
      <c r="D5" s="8" t="str">
        <f>"23070200315"</f>
        <v>23070200315</v>
      </c>
      <c r="E5" s="8" t="s">
        <v>11</v>
      </c>
      <c r="F5" s="7" t="s">
        <v>10</v>
      </c>
      <c r="G5" s="2"/>
      <c r="H5" s="2"/>
      <c r="I5" s="2"/>
    </row>
    <row r="6" spans="1:9" s="1" customFormat="1" ht="24.75" customHeight="1">
      <c r="A6" s="7">
        <v>3</v>
      </c>
      <c r="B6" s="7" t="s">
        <v>8</v>
      </c>
      <c r="C6" s="7">
        <v>6</v>
      </c>
      <c r="D6" s="8" t="str">
        <f>"23070200125"</f>
        <v>23070200125</v>
      </c>
      <c r="E6" s="8" t="s">
        <v>12</v>
      </c>
      <c r="F6" s="7" t="s">
        <v>10</v>
      </c>
      <c r="G6" s="2"/>
      <c r="H6" s="2"/>
      <c r="I6" s="2"/>
    </row>
    <row r="7" spans="1:9" s="1" customFormat="1" ht="24.75" customHeight="1">
      <c r="A7" s="7">
        <v>4</v>
      </c>
      <c r="B7" s="7" t="s">
        <v>8</v>
      </c>
      <c r="C7" s="7">
        <v>6</v>
      </c>
      <c r="D7" s="8" t="str">
        <f>"23070200328"</f>
        <v>23070200328</v>
      </c>
      <c r="E7" s="8" t="s">
        <v>13</v>
      </c>
      <c r="F7" s="7" t="s">
        <v>10</v>
      </c>
      <c r="G7" s="2"/>
      <c r="H7" s="2"/>
      <c r="I7" s="2"/>
    </row>
    <row r="8" spans="1:9" s="1" customFormat="1" ht="24.75" customHeight="1">
      <c r="A8" s="7">
        <v>5</v>
      </c>
      <c r="B8" s="7" t="s">
        <v>8</v>
      </c>
      <c r="C8" s="7">
        <v>6</v>
      </c>
      <c r="D8" s="8" t="str">
        <f>"23070200216"</f>
        <v>23070200216</v>
      </c>
      <c r="E8" s="8" t="s">
        <v>14</v>
      </c>
      <c r="F8" s="7" t="s">
        <v>10</v>
      </c>
      <c r="G8" s="2"/>
      <c r="H8" s="2"/>
      <c r="I8" s="2"/>
    </row>
    <row r="9" spans="1:9" s="1" customFormat="1" ht="24.75" customHeight="1">
      <c r="A9" s="7">
        <v>6</v>
      </c>
      <c r="B9" s="7" t="s">
        <v>8</v>
      </c>
      <c r="C9" s="7">
        <v>6</v>
      </c>
      <c r="D9" s="8" t="str">
        <f>"23070200103"</f>
        <v>23070200103</v>
      </c>
      <c r="E9" s="8" t="s">
        <v>15</v>
      </c>
      <c r="F9" s="7" t="s">
        <v>10</v>
      </c>
      <c r="G9" s="2"/>
      <c r="H9" s="2"/>
      <c r="I9" s="2"/>
    </row>
    <row r="10" spans="1:9" s="1" customFormat="1" ht="24.75" customHeight="1">
      <c r="A10" s="7">
        <v>7</v>
      </c>
      <c r="B10" s="7" t="s">
        <v>8</v>
      </c>
      <c r="C10" s="7">
        <v>6</v>
      </c>
      <c r="D10" s="8" t="str">
        <f>"23070200209"</f>
        <v>23070200209</v>
      </c>
      <c r="E10" s="8" t="s">
        <v>16</v>
      </c>
      <c r="F10" s="7" t="s">
        <v>10</v>
      </c>
      <c r="G10" s="2"/>
      <c r="H10" s="2"/>
      <c r="I10" s="2"/>
    </row>
    <row r="11" spans="1:9" s="1" customFormat="1" ht="24.75" customHeight="1">
      <c r="A11" s="7">
        <v>8</v>
      </c>
      <c r="B11" s="7" t="s">
        <v>8</v>
      </c>
      <c r="C11" s="7">
        <v>6</v>
      </c>
      <c r="D11" s="8" t="str">
        <f>"23070200223"</f>
        <v>23070200223</v>
      </c>
      <c r="E11" s="8" t="s">
        <v>17</v>
      </c>
      <c r="F11" s="7" t="s">
        <v>10</v>
      </c>
      <c r="G11" s="2"/>
      <c r="H11" s="2"/>
      <c r="I11" s="2"/>
    </row>
    <row r="12" spans="1:9" s="1" customFormat="1" ht="24.75" customHeight="1">
      <c r="A12" s="7">
        <v>9</v>
      </c>
      <c r="B12" s="7" t="s">
        <v>8</v>
      </c>
      <c r="C12" s="7">
        <v>6</v>
      </c>
      <c r="D12" s="8" t="str">
        <f>"23070200210"</f>
        <v>23070200210</v>
      </c>
      <c r="E12" s="8" t="s">
        <v>18</v>
      </c>
      <c r="F12" s="7" t="s">
        <v>10</v>
      </c>
      <c r="G12" s="2"/>
      <c r="H12" s="2"/>
      <c r="I12" s="2"/>
    </row>
    <row r="13" spans="1:9" s="1" customFormat="1" ht="24.75" customHeight="1">
      <c r="A13" s="7">
        <v>10</v>
      </c>
      <c r="B13" s="7" t="s">
        <v>8</v>
      </c>
      <c r="C13" s="7">
        <v>6</v>
      </c>
      <c r="D13" s="8" t="str">
        <f>"23070200303"</f>
        <v>23070200303</v>
      </c>
      <c r="E13" s="8" t="s">
        <v>19</v>
      </c>
      <c r="F13" s="7" t="s">
        <v>10</v>
      </c>
      <c r="G13" s="2"/>
      <c r="H13" s="2"/>
      <c r="I13" s="2"/>
    </row>
    <row r="14" spans="1:9" s="1" customFormat="1" ht="24.75" customHeight="1">
      <c r="A14" s="7">
        <v>11</v>
      </c>
      <c r="B14" s="7" t="s">
        <v>8</v>
      </c>
      <c r="C14" s="7">
        <v>6</v>
      </c>
      <c r="D14" s="8" t="str">
        <f>"23070200320"</f>
        <v>23070200320</v>
      </c>
      <c r="E14" s="8" t="s">
        <v>20</v>
      </c>
      <c r="F14" s="7" t="s">
        <v>10</v>
      </c>
      <c r="G14" s="2"/>
      <c r="H14" s="2"/>
      <c r="I14" s="2"/>
    </row>
    <row r="15" spans="1:9" s="1" customFormat="1" ht="24.75" customHeight="1">
      <c r="A15" s="7">
        <v>12</v>
      </c>
      <c r="B15" s="7" t="s">
        <v>8</v>
      </c>
      <c r="C15" s="7">
        <v>6</v>
      </c>
      <c r="D15" s="8" t="str">
        <f>"23070200225"</f>
        <v>23070200225</v>
      </c>
      <c r="E15" s="8" t="s">
        <v>21</v>
      </c>
      <c r="F15" s="7" t="s">
        <v>10</v>
      </c>
      <c r="G15" s="2"/>
      <c r="H15" s="2"/>
      <c r="I15" s="2"/>
    </row>
    <row r="16" spans="1:9" s="1" customFormat="1" ht="24.75" customHeight="1">
      <c r="A16" s="7">
        <v>13</v>
      </c>
      <c r="B16" s="7" t="s">
        <v>8</v>
      </c>
      <c r="C16" s="7">
        <v>6</v>
      </c>
      <c r="D16" s="8" t="str">
        <f>"23070200208"</f>
        <v>23070200208</v>
      </c>
      <c r="E16" s="8" t="s">
        <v>22</v>
      </c>
      <c r="F16" s="7" t="s">
        <v>10</v>
      </c>
      <c r="G16" s="2"/>
      <c r="H16" s="2"/>
      <c r="I16" s="2"/>
    </row>
    <row r="17" spans="1:9" s="1" customFormat="1" ht="24.75" customHeight="1">
      <c r="A17" s="7">
        <v>14</v>
      </c>
      <c r="B17" s="7" t="s">
        <v>8</v>
      </c>
      <c r="C17" s="7">
        <v>6</v>
      </c>
      <c r="D17" s="8" t="str">
        <f>"23070200327"</f>
        <v>23070200327</v>
      </c>
      <c r="E17" s="8" t="s">
        <v>23</v>
      </c>
      <c r="F17" s="7" t="s">
        <v>10</v>
      </c>
      <c r="G17" s="2"/>
      <c r="H17" s="2"/>
      <c r="I17" s="2"/>
    </row>
    <row r="18" spans="1:9" s="1" customFormat="1" ht="24.75" customHeight="1">
      <c r="A18" s="7">
        <v>15</v>
      </c>
      <c r="B18" s="7" t="s">
        <v>8</v>
      </c>
      <c r="C18" s="7">
        <v>6</v>
      </c>
      <c r="D18" s="8" t="str">
        <f>"23070200226"</f>
        <v>23070200226</v>
      </c>
      <c r="E18" s="8" t="s">
        <v>24</v>
      </c>
      <c r="F18" s="7" t="s">
        <v>10</v>
      </c>
      <c r="G18" s="2"/>
      <c r="H18" s="2"/>
      <c r="I18" s="2"/>
    </row>
    <row r="19" spans="1:9" s="1" customFormat="1" ht="24.75" customHeight="1">
      <c r="A19" s="7">
        <v>16</v>
      </c>
      <c r="B19" s="7" t="s">
        <v>8</v>
      </c>
      <c r="C19" s="7">
        <v>6</v>
      </c>
      <c r="D19" s="8" t="str">
        <f>"23070200310"</f>
        <v>23070200310</v>
      </c>
      <c r="E19" s="8" t="s">
        <v>25</v>
      </c>
      <c r="F19" s="7" t="s">
        <v>10</v>
      </c>
      <c r="G19" s="2"/>
      <c r="H19" s="2"/>
      <c r="I19" s="2"/>
    </row>
    <row r="20" spans="1:9" s="1" customFormat="1" ht="24.75" customHeight="1">
      <c r="A20" s="7">
        <v>17</v>
      </c>
      <c r="B20" s="7" t="s">
        <v>8</v>
      </c>
      <c r="C20" s="7">
        <v>6</v>
      </c>
      <c r="D20" s="8" t="str">
        <f>"23070200105"</f>
        <v>23070200105</v>
      </c>
      <c r="E20" s="8" t="s">
        <v>26</v>
      </c>
      <c r="F20" s="7" t="s">
        <v>10</v>
      </c>
      <c r="G20" s="2"/>
      <c r="H20" s="2"/>
      <c r="I20" s="2"/>
    </row>
    <row r="21" spans="1:9" s="1" customFormat="1" ht="24.75" customHeight="1">
      <c r="A21" s="7">
        <v>18</v>
      </c>
      <c r="B21" s="7" t="s">
        <v>8</v>
      </c>
      <c r="C21" s="7">
        <v>6</v>
      </c>
      <c r="D21" s="8" t="str">
        <f>"23070200229"</f>
        <v>23070200229</v>
      </c>
      <c r="E21" s="8" t="s">
        <v>27</v>
      </c>
      <c r="F21" s="7" t="s">
        <v>10</v>
      </c>
      <c r="G21" s="2"/>
      <c r="H21" s="2"/>
      <c r="I21" s="2"/>
    </row>
    <row r="22" spans="1:9" s="1" customFormat="1" ht="24.75" customHeight="1">
      <c r="A22" s="7">
        <v>19</v>
      </c>
      <c r="B22" s="7" t="s">
        <v>28</v>
      </c>
      <c r="C22" s="7">
        <v>10</v>
      </c>
      <c r="D22" s="8" t="str">
        <f>"23070200516"</f>
        <v>23070200516</v>
      </c>
      <c r="E22" s="8" t="s">
        <v>29</v>
      </c>
      <c r="F22" s="7" t="s">
        <v>10</v>
      </c>
      <c r="G22" s="2"/>
      <c r="H22" s="2"/>
      <c r="I22" s="2"/>
    </row>
    <row r="23" spans="1:9" s="1" customFormat="1" ht="24.75" customHeight="1">
      <c r="A23" s="7">
        <v>20</v>
      </c>
      <c r="B23" s="7" t="s">
        <v>28</v>
      </c>
      <c r="C23" s="7">
        <v>10</v>
      </c>
      <c r="D23" s="8" t="str">
        <f>"23070200415"</f>
        <v>23070200415</v>
      </c>
      <c r="E23" s="8" t="s">
        <v>30</v>
      </c>
      <c r="F23" s="7" t="s">
        <v>10</v>
      </c>
      <c r="G23" s="2"/>
      <c r="H23" s="2"/>
      <c r="I23" s="2"/>
    </row>
    <row r="24" spans="1:9" s="1" customFormat="1" ht="24.75" customHeight="1">
      <c r="A24" s="7">
        <v>21</v>
      </c>
      <c r="B24" s="7" t="s">
        <v>28</v>
      </c>
      <c r="C24" s="7">
        <v>10</v>
      </c>
      <c r="D24" s="8" t="str">
        <f>"23070200428"</f>
        <v>23070200428</v>
      </c>
      <c r="E24" s="8" t="s">
        <v>31</v>
      </c>
      <c r="F24" s="7" t="s">
        <v>10</v>
      </c>
      <c r="G24" s="2"/>
      <c r="H24" s="2"/>
      <c r="I24" s="2"/>
    </row>
    <row r="25" spans="1:9" s="1" customFormat="1" ht="24.75" customHeight="1">
      <c r="A25" s="7">
        <v>22</v>
      </c>
      <c r="B25" s="7" t="s">
        <v>28</v>
      </c>
      <c r="C25" s="7">
        <v>10</v>
      </c>
      <c r="D25" s="8" t="str">
        <f>"23070200408"</f>
        <v>23070200408</v>
      </c>
      <c r="E25" s="8" t="s">
        <v>32</v>
      </c>
      <c r="F25" s="7" t="s">
        <v>10</v>
      </c>
      <c r="G25" s="2"/>
      <c r="H25" s="2"/>
      <c r="I25" s="2"/>
    </row>
    <row r="26" spans="1:9" s="1" customFormat="1" ht="24.75" customHeight="1">
      <c r="A26" s="7">
        <v>23</v>
      </c>
      <c r="B26" s="7" t="s">
        <v>28</v>
      </c>
      <c r="C26" s="7">
        <v>10</v>
      </c>
      <c r="D26" s="8" t="str">
        <f>"23070200409"</f>
        <v>23070200409</v>
      </c>
      <c r="E26" s="8" t="s">
        <v>33</v>
      </c>
      <c r="F26" s="7" t="s">
        <v>10</v>
      </c>
      <c r="G26" s="2"/>
      <c r="H26" s="2"/>
      <c r="I26" s="2"/>
    </row>
    <row r="27" spans="1:9" s="1" customFormat="1" ht="24.75" customHeight="1">
      <c r="A27" s="7">
        <v>24</v>
      </c>
      <c r="B27" s="7" t="s">
        <v>28</v>
      </c>
      <c r="C27" s="7">
        <v>10</v>
      </c>
      <c r="D27" s="8" t="str">
        <f>"23070200530"</f>
        <v>23070200530</v>
      </c>
      <c r="E27" s="8" t="s">
        <v>34</v>
      </c>
      <c r="F27" s="7" t="s">
        <v>10</v>
      </c>
      <c r="G27" s="2"/>
      <c r="H27" s="2"/>
      <c r="I27" s="2"/>
    </row>
    <row r="28" spans="1:9" s="1" customFormat="1" ht="24.75" customHeight="1">
      <c r="A28" s="7">
        <v>25</v>
      </c>
      <c r="B28" s="7" t="s">
        <v>28</v>
      </c>
      <c r="C28" s="7">
        <v>10</v>
      </c>
      <c r="D28" s="8" t="str">
        <f>"23070200511"</f>
        <v>23070200511</v>
      </c>
      <c r="E28" s="8" t="s">
        <v>35</v>
      </c>
      <c r="F28" s="7" t="s">
        <v>10</v>
      </c>
      <c r="G28" s="2"/>
      <c r="H28" s="2"/>
      <c r="I28" s="2"/>
    </row>
    <row r="29" spans="1:9" s="1" customFormat="1" ht="24.75" customHeight="1">
      <c r="A29" s="7">
        <v>26</v>
      </c>
      <c r="B29" s="7" t="s">
        <v>28</v>
      </c>
      <c r="C29" s="7">
        <v>10</v>
      </c>
      <c r="D29" s="8" t="str">
        <f>"23070200702"</f>
        <v>23070200702</v>
      </c>
      <c r="E29" s="8" t="s">
        <v>36</v>
      </c>
      <c r="F29" s="7" t="s">
        <v>10</v>
      </c>
      <c r="G29" s="2"/>
      <c r="H29" s="2"/>
      <c r="I29" s="2"/>
    </row>
    <row r="30" spans="1:9" s="1" customFormat="1" ht="24.75" customHeight="1">
      <c r="A30" s="7">
        <v>27</v>
      </c>
      <c r="B30" s="7" t="s">
        <v>28</v>
      </c>
      <c r="C30" s="7">
        <v>10</v>
      </c>
      <c r="D30" s="8" t="str">
        <f>"23070200607"</f>
        <v>23070200607</v>
      </c>
      <c r="E30" s="8" t="s">
        <v>37</v>
      </c>
      <c r="F30" s="7" t="s">
        <v>10</v>
      </c>
      <c r="G30" s="2"/>
      <c r="H30" s="2"/>
      <c r="I30" s="2"/>
    </row>
    <row r="31" spans="1:9" s="1" customFormat="1" ht="24.75" customHeight="1">
      <c r="A31" s="7">
        <v>28</v>
      </c>
      <c r="B31" s="7" t="s">
        <v>28</v>
      </c>
      <c r="C31" s="7">
        <v>10</v>
      </c>
      <c r="D31" s="8" t="str">
        <f>"23070200612"</f>
        <v>23070200612</v>
      </c>
      <c r="E31" s="8" t="s">
        <v>38</v>
      </c>
      <c r="F31" s="7" t="s">
        <v>10</v>
      </c>
      <c r="G31" s="2"/>
      <c r="H31" s="2"/>
      <c r="I31" s="2"/>
    </row>
    <row r="32" spans="1:9" s="1" customFormat="1" ht="24.75" customHeight="1">
      <c r="A32" s="7">
        <v>29</v>
      </c>
      <c r="B32" s="7" t="s">
        <v>28</v>
      </c>
      <c r="C32" s="7">
        <v>10</v>
      </c>
      <c r="D32" s="8" t="str">
        <f>"23070200405"</f>
        <v>23070200405</v>
      </c>
      <c r="E32" s="8" t="s">
        <v>39</v>
      </c>
      <c r="F32" s="7" t="s">
        <v>10</v>
      </c>
      <c r="G32" s="2"/>
      <c r="H32" s="2"/>
      <c r="I32" s="2"/>
    </row>
    <row r="33" spans="1:9" s="1" customFormat="1" ht="24.75" customHeight="1">
      <c r="A33" s="7">
        <v>30</v>
      </c>
      <c r="B33" s="7" t="s">
        <v>28</v>
      </c>
      <c r="C33" s="7">
        <v>10</v>
      </c>
      <c r="D33" s="8" t="str">
        <f>"23070200701"</f>
        <v>23070200701</v>
      </c>
      <c r="E33" s="8" t="s">
        <v>40</v>
      </c>
      <c r="F33" s="7" t="s">
        <v>10</v>
      </c>
      <c r="G33" s="2"/>
      <c r="H33" s="2"/>
      <c r="I33" s="2"/>
    </row>
    <row r="34" spans="1:9" s="1" customFormat="1" ht="24.75" customHeight="1">
      <c r="A34" s="7">
        <v>31</v>
      </c>
      <c r="B34" s="7" t="s">
        <v>28</v>
      </c>
      <c r="C34" s="7">
        <v>10</v>
      </c>
      <c r="D34" s="8" t="str">
        <f>"23070200502"</f>
        <v>23070200502</v>
      </c>
      <c r="E34" s="8" t="s">
        <v>41</v>
      </c>
      <c r="F34" s="7" t="s">
        <v>10</v>
      </c>
      <c r="G34" s="2"/>
      <c r="H34" s="2"/>
      <c r="I34" s="2"/>
    </row>
    <row r="35" spans="1:9" s="1" customFormat="1" ht="24.75" customHeight="1">
      <c r="A35" s="7">
        <v>32</v>
      </c>
      <c r="B35" s="7" t="s">
        <v>28</v>
      </c>
      <c r="C35" s="7">
        <v>10</v>
      </c>
      <c r="D35" s="8" t="str">
        <f>"23070200629"</f>
        <v>23070200629</v>
      </c>
      <c r="E35" s="8" t="s">
        <v>42</v>
      </c>
      <c r="F35" s="7" t="s">
        <v>10</v>
      </c>
      <c r="G35" s="2"/>
      <c r="H35" s="2"/>
      <c r="I35" s="2"/>
    </row>
    <row r="36" spans="1:9" s="1" customFormat="1" ht="24.75" customHeight="1">
      <c r="A36" s="7">
        <v>33</v>
      </c>
      <c r="B36" s="7" t="s">
        <v>28</v>
      </c>
      <c r="C36" s="7">
        <v>10</v>
      </c>
      <c r="D36" s="8" t="str">
        <f>"23070200606"</f>
        <v>23070200606</v>
      </c>
      <c r="E36" s="8" t="s">
        <v>43</v>
      </c>
      <c r="F36" s="7" t="s">
        <v>10</v>
      </c>
      <c r="G36" s="2"/>
      <c r="H36" s="2"/>
      <c r="I36" s="2"/>
    </row>
    <row r="37" spans="1:9" s="1" customFormat="1" ht="24.75" customHeight="1">
      <c r="A37" s="7">
        <v>34</v>
      </c>
      <c r="B37" s="7" t="s">
        <v>28</v>
      </c>
      <c r="C37" s="7">
        <v>10</v>
      </c>
      <c r="D37" s="8" t="str">
        <f>"23070200604"</f>
        <v>23070200604</v>
      </c>
      <c r="E37" s="8" t="s">
        <v>44</v>
      </c>
      <c r="F37" s="7" t="s">
        <v>10</v>
      </c>
      <c r="G37" s="2"/>
      <c r="H37" s="2"/>
      <c r="I37" s="2"/>
    </row>
    <row r="38" spans="1:9" s="1" customFormat="1" ht="24.75" customHeight="1">
      <c r="A38" s="7">
        <v>35</v>
      </c>
      <c r="B38" s="7" t="s">
        <v>28</v>
      </c>
      <c r="C38" s="7">
        <v>10</v>
      </c>
      <c r="D38" s="8" t="str">
        <f>"23070200517"</f>
        <v>23070200517</v>
      </c>
      <c r="E38" s="8" t="s">
        <v>45</v>
      </c>
      <c r="F38" s="7" t="s">
        <v>10</v>
      </c>
      <c r="G38" s="2"/>
      <c r="H38" s="2"/>
      <c r="I38" s="2"/>
    </row>
    <row r="39" spans="1:9" s="1" customFormat="1" ht="24.75" customHeight="1">
      <c r="A39" s="7">
        <v>36</v>
      </c>
      <c r="B39" s="7" t="s">
        <v>28</v>
      </c>
      <c r="C39" s="7">
        <v>10</v>
      </c>
      <c r="D39" s="8" t="str">
        <f>"23070200510"</f>
        <v>23070200510</v>
      </c>
      <c r="E39" s="8" t="s">
        <v>46</v>
      </c>
      <c r="F39" s="7" t="s">
        <v>10</v>
      </c>
      <c r="G39" s="2"/>
      <c r="H39" s="2"/>
      <c r="I39" s="2"/>
    </row>
    <row r="40" spans="1:9" s="1" customFormat="1" ht="24.75" customHeight="1">
      <c r="A40" s="7">
        <v>37</v>
      </c>
      <c r="B40" s="7" t="s">
        <v>28</v>
      </c>
      <c r="C40" s="7">
        <v>10</v>
      </c>
      <c r="D40" s="8" t="str">
        <f>"23070200515"</f>
        <v>23070200515</v>
      </c>
      <c r="E40" s="8" t="s">
        <v>47</v>
      </c>
      <c r="F40" s="7" t="s">
        <v>10</v>
      </c>
      <c r="G40" s="2"/>
      <c r="H40" s="2"/>
      <c r="I40" s="2"/>
    </row>
    <row r="41" spans="1:9" s="1" customFormat="1" ht="24.75" customHeight="1">
      <c r="A41" s="7">
        <v>38</v>
      </c>
      <c r="B41" s="7" t="s">
        <v>28</v>
      </c>
      <c r="C41" s="7">
        <v>10</v>
      </c>
      <c r="D41" s="8" t="str">
        <f>"23070200609"</f>
        <v>23070200609</v>
      </c>
      <c r="E41" s="8" t="s">
        <v>48</v>
      </c>
      <c r="F41" s="7" t="s">
        <v>10</v>
      </c>
      <c r="G41" s="2"/>
      <c r="H41" s="2"/>
      <c r="I41" s="2"/>
    </row>
    <row r="42" spans="1:9" s="1" customFormat="1" ht="24.75" customHeight="1">
      <c r="A42" s="7">
        <v>39</v>
      </c>
      <c r="B42" s="7" t="s">
        <v>28</v>
      </c>
      <c r="C42" s="7">
        <v>10</v>
      </c>
      <c r="D42" s="8" t="str">
        <f>"23070200523"</f>
        <v>23070200523</v>
      </c>
      <c r="E42" s="8" t="s">
        <v>49</v>
      </c>
      <c r="F42" s="7" t="s">
        <v>10</v>
      </c>
      <c r="G42" s="2"/>
      <c r="H42" s="2"/>
      <c r="I42" s="2"/>
    </row>
    <row r="43" spans="1:9" s="1" customFormat="1" ht="24.75" customHeight="1">
      <c r="A43" s="7">
        <v>40</v>
      </c>
      <c r="B43" s="7" t="s">
        <v>28</v>
      </c>
      <c r="C43" s="7">
        <v>10</v>
      </c>
      <c r="D43" s="8" t="str">
        <f>"23070200407"</f>
        <v>23070200407</v>
      </c>
      <c r="E43" s="8" t="s">
        <v>50</v>
      </c>
      <c r="F43" s="7" t="s">
        <v>10</v>
      </c>
      <c r="G43" s="2"/>
      <c r="H43" s="2"/>
      <c r="I43" s="2"/>
    </row>
    <row r="44" spans="1:9" s="1" customFormat="1" ht="24.75" customHeight="1">
      <c r="A44" s="7">
        <v>41</v>
      </c>
      <c r="B44" s="7" t="s">
        <v>28</v>
      </c>
      <c r="C44" s="7">
        <v>10</v>
      </c>
      <c r="D44" s="8" t="str">
        <f>"23070200527"</f>
        <v>23070200527</v>
      </c>
      <c r="E44" s="8" t="s">
        <v>51</v>
      </c>
      <c r="F44" s="7" t="s">
        <v>10</v>
      </c>
      <c r="G44" s="2"/>
      <c r="H44" s="9"/>
      <c r="I44" s="2"/>
    </row>
    <row r="45" spans="1:9" s="1" customFormat="1" ht="24.75" customHeight="1">
      <c r="A45" s="7">
        <v>42</v>
      </c>
      <c r="B45" s="7" t="s">
        <v>28</v>
      </c>
      <c r="C45" s="7">
        <v>10</v>
      </c>
      <c r="D45" s="8" t="str">
        <f>"23070200410"</f>
        <v>23070200410</v>
      </c>
      <c r="E45" s="8" t="s">
        <v>52</v>
      </c>
      <c r="F45" s="7" t="s">
        <v>10</v>
      </c>
      <c r="G45" s="2"/>
      <c r="H45" s="2"/>
      <c r="I45" s="2"/>
    </row>
    <row r="46" spans="1:9" s="1" customFormat="1" ht="24.75" customHeight="1">
      <c r="A46" s="7">
        <v>43</v>
      </c>
      <c r="B46" s="7" t="s">
        <v>28</v>
      </c>
      <c r="C46" s="7">
        <v>10</v>
      </c>
      <c r="D46" s="8" t="str">
        <f>"23070200427"</f>
        <v>23070200427</v>
      </c>
      <c r="E46" s="8" t="s">
        <v>53</v>
      </c>
      <c r="F46" s="7" t="s">
        <v>10</v>
      </c>
      <c r="G46" s="2"/>
      <c r="H46" s="2"/>
      <c r="I46" s="2"/>
    </row>
    <row r="47" spans="1:9" s="1" customFormat="1" ht="24.75" customHeight="1">
      <c r="A47" s="7">
        <v>44</v>
      </c>
      <c r="B47" s="7" t="s">
        <v>28</v>
      </c>
      <c r="C47" s="7">
        <v>10</v>
      </c>
      <c r="D47" s="8" t="str">
        <f>"23070200425"</f>
        <v>23070200425</v>
      </c>
      <c r="E47" s="8" t="s">
        <v>54</v>
      </c>
      <c r="F47" s="7" t="s">
        <v>10</v>
      </c>
      <c r="G47" s="2"/>
      <c r="H47" s="2"/>
      <c r="I47" s="2"/>
    </row>
    <row r="48" spans="1:9" s="1" customFormat="1" ht="24.75" customHeight="1">
      <c r="A48" s="7">
        <v>45</v>
      </c>
      <c r="B48" s="7" t="s">
        <v>28</v>
      </c>
      <c r="C48" s="7">
        <v>10</v>
      </c>
      <c r="D48" s="8" t="str">
        <f>"23070200617"</f>
        <v>23070200617</v>
      </c>
      <c r="E48" s="8" t="s">
        <v>55</v>
      </c>
      <c r="F48" s="7" t="s">
        <v>10</v>
      </c>
      <c r="G48" s="2"/>
      <c r="H48" s="2"/>
      <c r="I48" s="2"/>
    </row>
    <row r="49" spans="1:9" s="1" customFormat="1" ht="24.75" customHeight="1">
      <c r="A49" s="7">
        <v>46</v>
      </c>
      <c r="B49" s="7" t="s">
        <v>28</v>
      </c>
      <c r="C49" s="7">
        <v>10</v>
      </c>
      <c r="D49" s="8" t="str">
        <f>"23070200501"</f>
        <v>23070200501</v>
      </c>
      <c r="E49" s="8" t="s">
        <v>56</v>
      </c>
      <c r="F49" s="7" t="s">
        <v>10</v>
      </c>
      <c r="G49" s="2"/>
      <c r="H49" s="2"/>
      <c r="I49" s="2"/>
    </row>
    <row r="50" spans="1:9" s="1" customFormat="1" ht="24.75" customHeight="1">
      <c r="A50" s="7">
        <v>47</v>
      </c>
      <c r="B50" s="7" t="s">
        <v>28</v>
      </c>
      <c r="C50" s="7">
        <v>10</v>
      </c>
      <c r="D50" s="8" t="str">
        <f>"23070200630"</f>
        <v>23070200630</v>
      </c>
      <c r="E50" s="8" t="s">
        <v>57</v>
      </c>
      <c r="F50" s="7" t="s">
        <v>10</v>
      </c>
      <c r="G50" s="2"/>
      <c r="H50" s="2"/>
      <c r="I50" s="2"/>
    </row>
    <row r="51" spans="1:9" s="1" customFormat="1" ht="24.75" customHeight="1">
      <c r="A51" s="7">
        <v>48</v>
      </c>
      <c r="B51" s="7" t="s">
        <v>28</v>
      </c>
      <c r="C51" s="7">
        <v>10</v>
      </c>
      <c r="D51" s="8" t="str">
        <f>"23070200613"</f>
        <v>23070200613</v>
      </c>
      <c r="E51" s="8" t="s">
        <v>58</v>
      </c>
      <c r="F51" s="7" t="s">
        <v>10</v>
      </c>
      <c r="G51" s="2"/>
      <c r="H51" s="2"/>
      <c r="I51" s="2"/>
    </row>
    <row r="52" spans="1:9" s="1" customFormat="1" ht="24.75" customHeight="1">
      <c r="A52" s="7">
        <v>49</v>
      </c>
      <c r="B52" s="7" t="s">
        <v>59</v>
      </c>
      <c r="C52" s="7">
        <v>9</v>
      </c>
      <c r="D52" s="8" t="str">
        <f>"23070200812"</f>
        <v>23070200812</v>
      </c>
      <c r="E52" s="8" t="s">
        <v>60</v>
      </c>
      <c r="F52" s="7" t="s">
        <v>10</v>
      </c>
      <c r="G52" s="2"/>
      <c r="H52" s="2"/>
      <c r="I52" s="2"/>
    </row>
    <row r="53" spans="1:9" s="1" customFormat="1" ht="24.75" customHeight="1">
      <c r="A53" s="7">
        <v>50</v>
      </c>
      <c r="B53" s="7" t="s">
        <v>59</v>
      </c>
      <c r="C53" s="7">
        <v>9</v>
      </c>
      <c r="D53" s="8" t="str">
        <f>"23070200826"</f>
        <v>23070200826</v>
      </c>
      <c r="E53" s="8" t="s">
        <v>61</v>
      </c>
      <c r="F53" s="7" t="s">
        <v>10</v>
      </c>
      <c r="G53" s="2"/>
      <c r="H53" s="2"/>
      <c r="I53" s="2"/>
    </row>
    <row r="54" spans="1:9" s="1" customFormat="1" ht="24.75" customHeight="1">
      <c r="A54" s="7">
        <v>51</v>
      </c>
      <c r="B54" s="7" t="s">
        <v>59</v>
      </c>
      <c r="C54" s="7">
        <v>9</v>
      </c>
      <c r="D54" s="8" t="str">
        <f>"23070200721"</f>
        <v>23070200721</v>
      </c>
      <c r="E54" s="8" t="s">
        <v>62</v>
      </c>
      <c r="F54" s="7" t="s">
        <v>10</v>
      </c>
      <c r="G54" s="2"/>
      <c r="H54" s="2"/>
      <c r="I54" s="2"/>
    </row>
    <row r="55" spans="1:9" s="1" customFormat="1" ht="24.75" customHeight="1">
      <c r="A55" s="7">
        <v>52</v>
      </c>
      <c r="B55" s="7" t="s">
        <v>59</v>
      </c>
      <c r="C55" s="7">
        <v>9</v>
      </c>
      <c r="D55" s="8" t="str">
        <f>"23070200824"</f>
        <v>23070200824</v>
      </c>
      <c r="E55" s="8" t="s">
        <v>63</v>
      </c>
      <c r="F55" s="7" t="s">
        <v>10</v>
      </c>
      <c r="G55" s="2"/>
      <c r="H55" s="2"/>
      <c r="I55" s="2"/>
    </row>
    <row r="56" spans="1:9" s="1" customFormat="1" ht="24.75" customHeight="1">
      <c r="A56" s="7">
        <v>53</v>
      </c>
      <c r="B56" s="7" t="s">
        <v>59</v>
      </c>
      <c r="C56" s="7">
        <v>9</v>
      </c>
      <c r="D56" s="8" t="str">
        <f>"23070200712"</f>
        <v>23070200712</v>
      </c>
      <c r="E56" s="8" t="s">
        <v>64</v>
      </c>
      <c r="F56" s="7" t="s">
        <v>10</v>
      </c>
      <c r="G56" s="2"/>
      <c r="H56" s="2"/>
      <c r="I56" s="2"/>
    </row>
    <row r="57" spans="1:9" s="1" customFormat="1" ht="24.75" customHeight="1">
      <c r="A57" s="7">
        <v>54</v>
      </c>
      <c r="B57" s="7" t="s">
        <v>59</v>
      </c>
      <c r="C57" s="7">
        <v>9</v>
      </c>
      <c r="D57" s="8" t="str">
        <f>"23070200821"</f>
        <v>23070200821</v>
      </c>
      <c r="E57" s="8" t="s">
        <v>65</v>
      </c>
      <c r="F57" s="7" t="s">
        <v>10</v>
      </c>
      <c r="G57" s="2"/>
      <c r="H57" s="2"/>
      <c r="I57" s="2"/>
    </row>
    <row r="58" spans="1:9" s="1" customFormat="1" ht="24.75" customHeight="1">
      <c r="A58" s="7">
        <v>55</v>
      </c>
      <c r="B58" s="7" t="s">
        <v>59</v>
      </c>
      <c r="C58" s="7">
        <v>9</v>
      </c>
      <c r="D58" s="8" t="str">
        <f>"23070200726"</f>
        <v>23070200726</v>
      </c>
      <c r="E58" s="8" t="s">
        <v>66</v>
      </c>
      <c r="F58" s="7" t="s">
        <v>10</v>
      </c>
      <c r="G58" s="2"/>
      <c r="H58" s="2"/>
      <c r="I58" s="2"/>
    </row>
    <row r="59" spans="1:9" s="1" customFormat="1" ht="24.75" customHeight="1">
      <c r="A59" s="7">
        <v>56</v>
      </c>
      <c r="B59" s="7" t="s">
        <v>59</v>
      </c>
      <c r="C59" s="7">
        <v>9</v>
      </c>
      <c r="D59" s="8" t="str">
        <f>"23070200720"</f>
        <v>23070200720</v>
      </c>
      <c r="E59" s="8" t="s">
        <v>67</v>
      </c>
      <c r="F59" s="7" t="s">
        <v>10</v>
      </c>
      <c r="G59" s="2"/>
      <c r="H59" s="2"/>
      <c r="I59" s="2"/>
    </row>
    <row r="60" spans="1:9" s="1" customFormat="1" ht="24.75" customHeight="1">
      <c r="A60" s="7">
        <v>57</v>
      </c>
      <c r="B60" s="7" t="s">
        <v>59</v>
      </c>
      <c r="C60" s="7">
        <v>9</v>
      </c>
      <c r="D60" s="8" t="str">
        <f>"23070200730"</f>
        <v>23070200730</v>
      </c>
      <c r="E60" s="8" t="s">
        <v>68</v>
      </c>
      <c r="F60" s="7" t="s">
        <v>10</v>
      </c>
      <c r="G60" s="2"/>
      <c r="H60" s="2"/>
      <c r="I60" s="2"/>
    </row>
    <row r="61" spans="1:9" s="1" customFormat="1" ht="24.75" customHeight="1">
      <c r="A61" s="7">
        <v>58</v>
      </c>
      <c r="B61" s="7" t="s">
        <v>59</v>
      </c>
      <c r="C61" s="7">
        <v>9</v>
      </c>
      <c r="D61" s="8" t="str">
        <f>"23070200810"</f>
        <v>23070200810</v>
      </c>
      <c r="E61" s="8" t="s">
        <v>69</v>
      </c>
      <c r="F61" s="7" t="s">
        <v>10</v>
      </c>
      <c r="G61" s="2"/>
      <c r="H61" s="2"/>
      <c r="I61" s="2"/>
    </row>
    <row r="62" spans="1:9" s="1" customFormat="1" ht="24.75" customHeight="1">
      <c r="A62" s="7">
        <v>59</v>
      </c>
      <c r="B62" s="7" t="s">
        <v>59</v>
      </c>
      <c r="C62" s="7">
        <v>9</v>
      </c>
      <c r="D62" s="8" t="str">
        <f>"23070200718"</f>
        <v>23070200718</v>
      </c>
      <c r="E62" s="8" t="s">
        <v>70</v>
      </c>
      <c r="F62" s="7" t="s">
        <v>10</v>
      </c>
      <c r="G62" s="2"/>
      <c r="H62" s="2"/>
      <c r="I62" s="2"/>
    </row>
    <row r="63" spans="1:9" s="1" customFormat="1" ht="24.75" customHeight="1">
      <c r="A63" s="7">
        <v>60</v>
      </c>
      <c r="B63" s="7" t="s">
        <v>59</v>
      </c>
      <c r="C63" s="7">
        <v>9</v>
      </c>
      <c r="D63" s="8" t="str">
        <f>"23070200811"</f>
        <v>23070200811</v>
      </c>
      <c r="E63" s="8" t="s">
        <v>71</v>
      </c>
      <c r="F63" s="7" t="s">
        <v>10</v>
      </c>
      <c r="G63" s="2"/>
      <c r="H63" s="2"/>
      <c r="I63" s="2"/>
    </row>
    <row r="64" spans="1:6" ht="24.75" customHeight="1">
      <c r="A64" s="7">
        <v>61</v>
      </c>
      <c r="B64" s="7" t="s">
        <v>59</v>
      </c>
      <c r="C64" s="7">
        <v>9</v>
      </c>
      <c r="D64" s="8" t="str">
        <f>"23070200820"</f>
        <v>23070200820</v>
      </c>
      <c r="E64" s="8" t="s">
        <v>72</v>
      </c>
      <c r="F64" s="7" t="s">
        <v>10</v>
      </c>
    </row>
    <row r="65" spans="1:6" ht="24.75" customHeight="1">
      <c r="A65" s="7">
        <v>62</v>
      </c>
      <c r="B65" s="7" t="s">
        <v>59</v>
      </c>
      <c r="C65" s="7">
        <v>9</v>
      </c>
      <c r="D65" s="8" t="str">
        <f>"23070200729"</f>
        <v>23070200729</v>
      </c>
      <c r="E65" s="8" t="s">
        <v>73</v>
      </c>
      <c r="F65" s="7" t="s">
        <v>10</v>
      </c>
    </row>
    <row r="66" spans="1:6" ht="24.75" customHeight="1">
      <c r="A66" s="7">
        <v>63</v>
      </c>
      <c r="B66" s="7" t="s">
        <v>59</v>
      </c>
      <c r="C66" s="7">
        <v>9</v>
      </c>
      <c r="D66" s="8" t="str">
        <f>"23070200822"</f>
        <v>23070200822</v>
      </c>
      <c r="E66" s="8" t="s">
        <v>74</v>
      </c>
      <c r="F66" s="7" t="s">
        <v>10</v>
      </c>
    </row>
    <row r="67" spans="1:6" ht="24.75" customHeight="1">
      <c r="A67" s="7">
        <v>64</v>
      </c>
      <c r="B67" s="7" t="s">
        <v>59</v>
      </c>
      <c r="C67" s="7">
        <v>9</v>
      </c>
      <c r="D67" s="8" t="str">
        <f>"23070200803"</f>
        <v>23070200803</v>
      </c>
      <c r="E67" s="8" t="s">
        <v>75</v>
      </c>
      <c r="F67" s="7" t="s">
        <v>10</v>
      </c>
    </row>
    <row r="68" spans="1:6" ht="24.75" customHeight="1">
      <c r="A68" s="7">
        <v>65</v>
      </c>
      <c r="B68" s="7" t="s">
        <v>59</v>
      </c>
      <c r="C68" s="7">
        <v>9</v>
      </c>
      <c r="D68" s="8" t="str">
        <f>"23070200716"</f>
        <v>23070200716</v>
      </c>
      <c r="E68" s="8" t="s">
        <v>76</v>
      </c>
      <c r="F68" s="7" t="s">
        <v>10</v>
      </c>
    </row>
    <row r="69" spans="1:6" ht="24.75" customHeight="1">
      <c r="A69" s="7">
        <v>66</v>
      </c>
      <c r="B69" s="7" t="s">
        <v>59</v>
      </c>
      <c r="C69" s="7">
        <v>9</v>
      </c>
      <c r="D69" s="8" t="str">
        <f>"23070200722"</f>
        <v>23070200722</v>
      </c>
      <c r="E69" s="8" t="s">
        <v>77</v>
      </c>
      <c r="F69" s="7" t="s">
        <v>10</v>
      </c>
    </row>
    <row r="70" spans="1:6" ht="24.75" customHeight="1">
      <c r="A70" s="7">
        <v>67</v>
      </c>
      <c r="B70" s="7" t="s">
        <v>59</v>
      </c>
      <c r="C70" s="7">
        <v>9</v>
      </c>
      <c r="D70" s="8" t="str">
        <f>"23070200814"</f>
        <v>23070200814</v>
      </c>
      <c r="E70" s="8" t="s">
        <v>78</v>
      </c>
      <c r="F70" s="7" t="s">
        <v>10</v>
      </c>
    </row>
    <row r="71" spans="1:6" ht="24.75" customHeight="1">
      <c r="A71" s="7">
        <v>68</v>
      </c>
      <c r="B71" s="7" t="s">
        <v>59</v>
      </c>
      <c r="C71" s="7">
        <v>9</v>
      </c>
      <c r="D71" s="8" t="str">
        <f>"23070200704"</f>
        <v>23070200704</v>
      </c>
      <c r="E71" s="8" t="s">
        <v>79</v>
      </c>
      <c r="F71" s="7" t="s">
        <v>10</v>
      </c>
    </row>
    <row r="72" spans="1:6" ht="24.75" customHeight="1">
      <c r="A72" s="7">
        <v>69</v>
      </c>
      <c r="B72" s="7" t="s">
        <v>59</v>
      </c>
      <c r="C72" s="7">
        <v>9</v>
      </c>
      <c r="D72" s="8" t="str">
        <f>"23070200806"</f>
        <v>23070200806</v>
      </c>
      <c r="E72" s="8" t="s">
        <v>80</v>
      </c>
      <c r="F72" s="7" t="s">
        <v>10</v>
      </c>
    </row>
    <row r="73" spans="1:6" ht="24.75" customHeight="1">
      <c r="A73" s="7">
        <v>70</v>
      </c>
      <c r="B73" s="7" t="s">
        <v>59</v>
      </c>
      <c r="C73" s="7">
        <v>9</v>
      </c>
      <c r="D73" s="8" t="str">
        <f>"23070200713"</f>
        <v>23070200713</v>
      </c>
      <c r="E73" s="8" t="s">
        <v>81</v>
      </c>
      <c r="F73" s="7" t="s">
        <v>10</v>
      </c>
    </row>
    <row r="74" spans="1:6" ht="24.75" customHeight="1">
      <c r="A74" s="7">
        <v>71</v>
      </c>
      <c r="B74" s="7" t="s">
        <v>59</v>
      </c>
      <c r="C74" s="7">
        <v>9</v>
      </c>
      <c r="D74" s="8" t="str">
        <f>"23070200805"</f>
        <v>23070200805</v>
      </c>
      <c r="E74" s="8" t="s">
        <v>82</v>
      </c>
      <c r="F74" s="7" t="s">
        <v>10</v>
      </c>
    </row>
    <row r="75" spans="1:6" ht="24.75" customHeight="1">
      <c r="A75" s="7">
        <v>72</v>
      </c>
      <c r="B75" s="7" t="s">
        <v>59</v>
      </c>
      <c r="C75" s="7">
        <v>9</v>
      </c>
      <c r="D75" s="8" t="str">
        <f>"23070200809"</f>
        <v>23070200809</v>
      </c>
      <c r="E75" s="8" t="s">
        <v>83</v>
      </c>
      <c r="F75" s="7" t="s">
        <v>10</v>
      </c>
    </row>
    <row r="76" spans="1:6" ht="24.75" customHeight="1">
      <c r="A76" s="7">
        <v>73</v>
      </c>
      <c r="B76" s="7" t="s">
        <v>59</v>
      </c>
      <c r="C76" s="7">
        <v>9</v>
      </c>
      <c r="D76" s="8" t="str">
        <f>"23070200807"</f>
        <v>23070200807</v>
      </c>
      <c r="E76" s="8" t="s">
        <v>84</v>
      </c>
      <c r="F76" s="7" t="s">
        <v>10</v>
      </c>
    </row>
    <row r="77" spans="1:6" ht="24.75" customHeight="1">
      <c r="A77" s="7">
        <v>74</v>
      </c>
      <c r="B77" s="7" t="s">
        <v>59</v>
      </c>
      <c r="C77" s="7">
        <v>9</v>
      </c>
      <c r="D77" s="8" t="str">
        <f>"23070200717"</f>
        <v>23070200717</v>
      </c>
      <c r="E77" s="8" t="s">
        <v>85</v>
      </c>
      <c r="F77" s="7" t="s">
        <v>10</v>
      </c>
    </row>
    <row r="78" spans="1:6" ht="24.75" customHeight="1">
      <c r="A78" s="7">
        <v>75</v>
      </c>
      <c r="B78" s="7" t="s">
        <v>59</v>
      </c>
      <c r="C78" s="7">
        <v>9</v>
      </c>
      <c r="D78" s="8" t="str">
        <f>"23070200719"</f>
        <v>23070200719</v>
      </c>
      <c r="E78" s="8" t="s">
        <v>86</v>
      </c>
      <c r="F78" s="7" t="s">
        <v>10</v>
      </c>
    </row>
    <row r="79" spans="1:6" ht="24.75" customHeight="1">
      <c r="A79" s="7">
        <v>76</v>
      </c>
      <c r="B79" s="7" t="s">
        <v>87</v>
      </c>
      <c r="C79" s="7">
        <v>13</v>
      </c>
      <c r="D79" s="8" t="str">
        <f>"23070200918"</f>
        <v>23070200918</v>
      </c>
      <c r="E79" s="8" t="s">
        <v>88</v>
      </c>
      <c r="F79" s="7" t="s">
        <v>10</v>
      </c>
    </row>
    <row r="80" spans="1:6" ht="24.75" customHeight="1">
      <c r="A80" s="7">
        <v>77</v>
      </c>
      <c r="B80" s="7" t="s">
        <v>87</v>
      </c>
      <c r="C80" s="7">
        <v>13</v>
      </c>
      <c r="D80" s="8" t="str">
        <f>"23070200919"</f>
        <v>23070200919</v>
      </c>
      <c r="E80" s="8" t="s">
        <v>89</v>
      </c>
      <c r="F80" s="7" t="s">
        <v>10</v>
      </c>
    </row>
    <row r="81" spans="1:6" ht="24.75" customHeight="1">
      <c r="A81" s="7">
        <v>78</v>
      </c>
      <c r="B81" s="7" t="s">
        <v>87</v>
      </c>
      <c r="C81" s="7">
        <v>13</v>
      </c>
      <c r="D81" s="8" t="str">
        <f>"23070201017"</f>
        <v>23070201017</v>
      </c>
      <c r="E81" s="8" t="s">
        <v>90</v>
      </c>
      <c r="F81" s="7" t="s">
        <v>10</v>
      </c>
    </row>
    <row r="82" spans="1:6" ht="24.75" customHeight="1">
      <c r="A82" s="7">
        <v>79</v>
      </c>
      <c r="B82" s="7" t="s">
        <v>87</v>
      </c>
      <c r="C82" s="7">
        <v>13</v>
      </c>
      <c r="D82" s="8" t="str">
        <f>"23070200908"</f>
        <v>23070200908</v>
      </c>
      <c r="E82" s="8" t="s">
        <v>91</v>
      </c>
      <c r="F82" s="7" t="s">
        <v>10</v>
      </c>
    </row>
    <row r="83" spans="1:6" ht="24.75" customHeight="1">
      <c r="A83" s="7">
        <v>80</v>
      </c>
      <c r="B83" s="7" t="s">
        <v>87</v>
      </c>
      <c r="C83" s="7">
        <v>13</v>
      </c>
      <c r="D83" s="8" t="str">
        <f>"23070200829"</f>
        <v>23070200829</v>
      </c>
      <c r="E83" s="8" t="s">
        <v>92</v>
      </c>
      <c r="F83" s="7" t="s">
        <v>10</v>
      </c>
    </row>
    <row r="84" spans="1:6" ht="24.75" customHeight="1">
      <c r="A84" s="7">
        <v>81</v>
      </c>
      <c r="B84" s="7" t="s">
        <v>87</v>
      </c>
      <c r="C84" s="7">
        <v>13</v>
      </c>
      <c r="D84" s="8" t="str">
        <f>"23070200830"</f>
        <v>23070200830</v>
      </c>
      <c r="E84" s="8" t="s">
        <v>93</v>
      </c>
      <c r="F84" s="7" t="s">
        <v>10</v>
      </c>
    </row>
    <row r="85" spans="1:6" ht="24.75" customHeight="1">
      <c r="A85" s="7">
        <v>82</v>
      </c>
      <c r="B85" s="7" t="s">
        <v>87</v>
      </c>
      <c r="C85" s="7">
        <v>13</v>
      </c>
      <c r="D85" s="8" t="str">
        <f>"23070200916"</f>
        <v>23070200916</v>
      </c>
      <c r="E85" s="8" t="s">
        <v>94</v>
      </c>
      <c r="F85" s="7" t="s">
        <v>10</v>
      </c>
    </row>
    <row r="86" spans="1:6" ht="24.75" customHeight="1">
      <c r="A86" s="7">
        <v>83</v>
      </c>
      <c r="B86" s="7" t="s">
        <v>87</v>
      </c>
      <c r="C86" s="7">
        <v>13</v>
      </c>
      <c r="D86" s="8" t="str">
        <f>"23070200930"</f>
        <v>23070200930</v>
      </c>
      <c r="E86" s="8" t="s">
        <v>95</v>
      </c>
      <c r="F86" s="7" t="s">
        <v>10</v>
      </c>
    </row>
    <row r="87" spans="1:6" ht="24.75" customHeight="1">
      <c r="A87" s="7">
        <v>84</v>
      </c>
      <c r="B87" s="7" t="s">
        <v>87</v>
      </c>
      <c r="C87" s="7">
        <v>13</v>
      </c>
      <c r="D87" s="8" t="str">
        <f>"23070200928"</f>
        <v>23070200928</v>
      </c>
      <c r="E87" s="8" t="s">
        <v>96</v>
      </c>
      <c r="F87" s="7" t="s">
        <v>10</v>
      </c>
    </row>
    <row r="88" spans="1:6" ht="24.75" customHeight="1">
      <c r="A88" s="7">
        <v>85</v>
      </c>
      <c r="B88" s="7" t="s">
        <v>87</v>
      </c>
      <c r="C88" s="7">
        <v>13</v>
      </c>
      <c r="D88" s="8" t="str">
        <f>"23070200828"</f>
        <v>23070200828</v>
      </c>
      <c r="E88" s="8" t="s">
        <v>97</v>
      </c>
      <c r="F88" s="7" t="s">
        <v>10</v>
      </c>
    </row>
    <row r="89" spans="1:6" ht="24.75" customHeight="1">
      <c r="A89" s="7">
        <v>86</v>
      </c>
      <c r="B89" s="7" t="s">
        <v>87</v>
      </c>
      <c r="C89" s="7">
        <v>13</v>
      </c>
      <c r="D89" s="8" t="str">
        <f>"23070200923"</f>
        <v>23070200923</v>
      </c>
      <c r="E89" s="8" t="s">
        <v>98</v>
      </c>
      <c r="F89" s="7" t="s">
        <v>10</v>
      </c>
    </row>
    <row r="90" spans="1:6" ht="24.75" customHeight="1">
      <c r="A90" s="7">
        <v>87</v>
      </c>
      <c r="B90" s="7" t="s">
        <v>87</v>
      </c>
      <c r="C90" s="7">
        <v>13</v>
      </c>
      <c r="D90" s="8" t="str">
        <f>"23070200924"</f>
        <v>23070200924</v>
      </c>
      <c r="E90" s="8" t="s">
        <v>99</v>
      </c>
      <c r="F90" s="7" t="s">
        <v>10</v>
      </c>
    </row>
    <row r="91" spans="1:6" ht="24.75" customHeight="1">
      <c r="A91" s="7">
        <v>88</v>
      </c>
      <c r="B91" s="7" t="s">
        <v>87</v>
      </c>
      <c r="C91" s="7">
        <v>13</v>
      </c>
      <c r="D91" s="8" t="str">
        <f>"23070200926"</f>
        <v>23070200926</v>
      </c>
      <c r="E91" s="8" t="s">
        <v>100</v>
      </c>
      <c r="F91" s="7" t="s">
        <v>10</v>
      </c>
    </row>
    <row r="92" spans="1:6" ht="24.75" customHeight="1">
      <c r="A92" s="7">
        <v>89</v>
      </c>
      <c r="B92" s="7" t="s">
        <v>87</v>
      </c>
      <c r="C92" s="7">
        <v>13</v>
      </c>
      <c r="D92" s="8" t="str">
        <f>"23070200925"</f>
        <v>23070200925</v>
      </c>
      <c r="E92" s="8" t="s">
        <v>101</v>
      </c>
      <c r="F92" s="7" t="s">
        <v>10</v>
      </c>
    </row>
    <row r="93" spans="1:6" ht="24.75" customHeight="1">
      <c r="A93" s="7">
        <v>90</v>
      </c>
      <c r="B93" s="7" t="s">
        <v>87</v>
      </c>
      <c r="C93" s="7">
        <v>13</v>
      </c>
      <c r="D93" s="8" t="str">
        <f>"23070201008"</f>
        <v>23070201008</v>
      </c>
      <c r="E93" s="8" t="s">
        <v>102</v>
      </c>
      <c r="F93" s="7" t="s">
        <v>10</v>
      </c>
    </row>
    <row r="94" spans="1:6" ht="24.75" customHeight="1">
      <c r="A94" s="7">
        <v>91</v>
      </c>
      <c r="B94" s="7" t="s">
        <v>87</v>
      </c>
      <c r="C94" s="7">
        <v>13</v>
      </c>
      <c r="D94" s="8" t="str">
        <f>"23070201005"</f>
        <v>23070201005</v>
      </c>
      <c r="E94" s="8" t="s">
        <v>103</v>
      </c>
      <c r="F94" s="7" t="s">
        <v>10</v>
      </c>
    </row>
    <row r="95" spans="1:6" ht="24.75" customHeight="1">
      <c r="A95" s="7">
        <v>92</v>
      </c>
      <c r="B95" s="7" t="s">
        <v>87</v>
      </c>
      <c r="C95" s="7">
        <v>13</v>
      </c>
      <c r="D95" s="8" t="str">
        <f>"23070200912"</f>
        <v>23070200912</v>
      </c>
      <c r="E95" s="8" t="s">
        <v>104</v>
      </c>
      <c r="F95" s="7" t="s">
        <v>10</v>
      </c>
    </row>
    <row r="96" spans="1:6" ht="24.75" customHeight="1">
      <c r="A96" s="7">
        <v>93</v>
      </c>
      <c r="B96" s="7" t="s">
        <v>87</v>
      </c>
      <c r="C96" s="7">
        <v>13</v>
      </c>
      <c r="D96" s="8" t="str">
        <f>"23070201014"</f>
        <v>23070201014</v>
      </c>
      <c r="E96" s="8" t="s">
        <v>105</v>
      </c>
      <c r="F96" s="7" t="s">
        <v>10</v>
      </c>
    </row>
    <row r="97" spans="1:6" ht="24.75" customHeight="1">
      <c r="A97" s="7">
        <v>94</v>
      </c>
      <c r="B97" s="7" t="s">
        <v>87</v>
      </c>
      <c r="C97" s="7">
        <v>13</v>
      </c>
      <c r="D97" s="8" t="str">
        <f>"23070201015"</f>
        <v>23070201015</v>
      </c>
      <c r="E97" s="8" t="s">
        <v>106</v>
      </c>
      <c r="F97" s="7" t="s">
        <v>10</v>
      </c>
    </row>
    <row r="98" spans="1:6" ht="24.75" customHeight="1">
      <c r="A98" s="7">
        <v>95</v>
      </c>
      <c r="B98" s="7" t="s">
        <v>87</v>
      </c>
      <c r="C98" s="7">
        <v>13</v>
      </c>
      <c r="D98" s="8" t="str">
        <f>"23070201016"</f>
        <v>23070201016</v>
      </c>
      <c r="E98" s="8" t="s">
        <v>107</v>
      </c>
      <c r="F98" s="7" t="s">
        <v>10</v>
      </c>
    </row>
    <row r="99" spans="1:6" ht="24.75" customHeight="1">
      <c r="A99" s="7">
        <v>96</v>
      </c>
      <c r="B99" s="7" t="s">
        <v>87</v>
      </c>
      <c r="C99" s="7">
        <v>13</v>
      </c>
      <c r="D99" s="8" t="str">
        <f>"23070200903"</f>
        <v>23070200903</v>
      </c>
      <c r="E99" s="8" t="s">
        <v>108</v>
      </c>
      <c r="F99" s="7" t="s">
        <v>10</v>
      </c>
    </row>
    <row r="100" spans="1:6" ht="24.75" customHeight="1">
      <c r="A100" s="7">
        <v>97</v>
      </c>
      <c r="B100" s="7" t="s">
        <v>87</v>
      </c>
      <c r="C100" s="7">
        <v>13</v>
      </c>
      <c r="D100" s="8" t="str">
        <f>"23070200906"</f>
        <v>23070200906</v>
      </c>
      <c r="E100" s="8" t="s">
        <v>109</v>
      </c>
      <c r="F100" s="7" t="s">
        <v>10</v>
      </c>
    </row>
    <row r="101" spans="1:6" ht="24.75" customHeight="1">
      <c r="A101" s="7">
        <v>98</v>
      </c>
      <c r="B101" s="7" t="s">
        <v>87</v>
      </c>
      <c r="C101" s="7">
        <v>13</v>
      </c>
      <c r="D101" s="8" t="str">
        <f>"23070200922"</f>
        <v>23070200922</v>
      </c>
      <c r="E101" s="8" t="s">
        <v>110</v>
      </c>
      <c r="F101" s="7" t="s">
        <v>10</v>
      </c>
    </row>
    <row r="102" spans="1:6" ht="24.75" customHeight="1">
      <c r="A102" s="7">
        <v>99</v>
      </c>
      <c r="B102" s="7" t="s">
        <v>87</v>
      </c>
      <c r="C102" s="7">
        <v>13</v>
      </c>
      <c r="D102" s="8" t="str">
        <f>"23070200902"</f>
        <v>23070200902</v>
      </c>
      <c r="E102" s="8" t="s">
        <v>111</v>
      </c>
      <c r="F102" s="7" t="s">
        <v>10</v>
      </c>
    </row>
    <row r="103" spans="1:6" ht="24.75" customHeight="1">
      <c r="A103" s="7">
        <v>100</v>
      </c>
      <c r="B103" s="7" t="s">
        <v>87</v>
      </c>
      <c r="C103" s="7">
        <v>13</v>
      </c>
      <c r="D103" s="8" t="str">
        <f>"23070200827"</f>
        <v>23070200827</v>
      </c>
      <c r="E103" s="8" t="s">
        <v>112</v>
      </c>
      <c r="F103" s="7" t="s">
        <v>10</v>
      </c>
    </row>
    <row r="104" spans="1:6" ht="24.75" customHeight="1">
      <c r="A104" s="7">
        <v>101</v>
      </c>
      <c r="B104" s="7" t="s">
        <v>87</v>
      </c>
      <c r="C104" s="7">
        <v>13</v>
      </c>
      <c r="D104" s="8" t="str">
        <f>"23070200915"</f>
        <v>23070200915</v>
      </c>
      <c r="E104" s="8" t="s">
        <v>113</v>
      </c>
      <c r="F104" s="7" t="s">
        <v>10</v>
      </c>
    </row>
    <row r="105" spans="1:6" ht="24.75" customHeight="1">
      <c r="A105" s="7">
        <v>102</v>
      </c>
      <c r="B105" s="7" t="s">
        <v>87</v>
      </c>
      <c r="C105" s="7">
        <v>13</v>
      </c>
      <c r="D105" s="8" t="str">
        <f>"23070201006"</f>
        <v>23070201006</v>
      </c>
      <c r="E105" s="8" t="s">
        <v>114</v>
      </c>
      <c r="F105" s="7" t="s">
        <v>10</v>
      </c>
    </row>
    <row r="106" spans="1:6" ht="24.75" customHeight="1">
      <c r="A106" s="7">
        <v>103</v>
      </c>
      <c r="B106" s="7" t="s">
        <v>87</v>
      </c>
      <c r="C106" s="7">
        <v>13</v>
      </c>
      <c r="D106" s="8" t="str">
        <f>"23070201001"</f>
        <v>23070201001</v>
      </c>
      <c r="E106" s="8" t="s">
        <v>115</v>
      </c>
      <c r="F106" s="7" t="s">
        <v>10</v>
      </c>
    </row>
    <row r="107" spans="1:6" ht="24.75" customHeight="1">
      <c r="A107" s="7">
        <v>104</v>
      </c>
      <c r="B107" s="7" t="s">
        <v>87</v>
      </c>
      <c r="C107" s="7">
        <v>13</v>
      </c>
      <c r="D107" s="8" t="str">
        <f>"23070201009"</f>
        <v>23070201009</v>
      </c>
      <c r="E107" s="8" t="s">
        <v>116</v>
      </c>
      <c r="F107" s="7" t="s">
        <v>10</v>
      </c>
    </row>
    <row r="108" spans="1:6" ht="24.75" customHeight="1">
      <c r="A108" s="7">
        <v>105</v>
      </c>
      <c r="B108" s="7" t="s">
        <v>87</v>
      </c>
      <c r="C108" s="7">
        <v>13</v>
      </c>
      <c r="D108" s="8" t="str">
        <f>"23070201003"</f>
        <v>23070201003</v>
      </c>
      <c r="E108" s="8" t="s">
        <v>117</v>
      </c>
      <c r="F108" s="7" t="s">
        <v>10</v>
      </c>
    </row>
    <row r="109" spans="1:6" ht="24.75" customHeight="1">
      <c r="A109" s="7">
        <v>106</v>
      </c>
      <c r="B109" s="7" t="s">
        <v>87</v>
      </c>
      <c r="C109" s="7">
        <v>13</v>
      </c>
      <c r="D109" s="8" t="str">
        <f>"23070200921"</f>
        <v>23070200921</v>
      </c>
      <c r="E109" s="8" t="s">
        <v>118</v>
      </c>
      <c r="F109" s="7" t="s">
        <v>10</v>
      </c>
    </row>
    <row r="110" spans="1:6" ht="24.75" customHeight="1">
      <c r="A110" s="7">
        <v>107</v>
      </c>
      <c r="B110" s="7" t="s">
        <v>87</v>
      </c>
      <c r="C110" s="7">
        <v>13</v>
      </c>
      <c r="D110" s="8" t="str">
        <f>"23070200917"</f>
        <v>23070200917</v>
      </c>
      <c r="E110" s="8" t="s">
        <v>119</v>
      </c>
      <c r="F110" s="7" t="s">
        <v>10</v>
      </c>
    </row>
    <row r="111" spans="1:6" ht="24.75" customHeight="1">
      <c r="A111" s="7">
        <v>108</v>
      </c>
      <c r="B111" s="7" t="s">
        <v>87</v>
      </c>
      <c r="C111" s="7">
        <v>13</v>
      </c>
      <c r="D111" s="8" t="str">
        <f>"23070200927"</f>
        <v>23070200927</v>
      </c>
      <c r="E111" s="8" t="s">
        <v>120</v>
      </c>
      <c r="F111" s="7" t="s">
        <v>10</v>
      </c>
    </row>
    <row r="112" spans="1:6" ht="24.75" customHeight="1">
      <c r="A112" s="7">
        <v>109</v>
      </c>
      <c r="B112" s="7" t="s">
        <v>87</v>
      </c>
      <c r="C112" s="7">
        <v>13</v>
      </c>
      <c r="D112" s="8" t="str">
        <f>"23070200901"</f>
        <v>23070200901</v>
      </c>
      <c r="E112" s="8" t="s">
        <v>121</v>
      </c>
      <c r="F112" s="7" t="s">
        <v>10</v>
      </c>
    </row>
    <row r="113" spans="1:6" ht="24.75" customHeight="1">
      <c r="A113" s="7">
        <v>110</v>
      </c>
      <c r="B113" s="7" t="s">
        <v>87</v>
      </c>
      <c r="C113" s="7">
        <v>13</v>
      </c>
      <c r="D113" s="8" t="str">
        <f>"23070200929"</f>
        <v>23070200929</v>
      </c>
      <c r="E113" s="8" t="s">
        <v>122</v>
      </c>
      <c r="F113" s="7" t="s">
        <v>10</v>
      </c>
    </row>
    <row r="114" spans="1:6" ht="24.75" customHeight="1">
      <c r="A114" s="7">
        <v>111</v>
      </c>
      <c r="B114" s="7" t="s">
        <v>87</v>
      </c>
      <c r="C114" s="7">
        <v>13</v>
      </c>
      <c r="D114" s="8" t="str">
        <f>"23070200904"</f>
        <v>23070200904</v>
      </c>
      <c r="E114" s="8" t="s">
        <v>123</v>
      </c>
      <c r="F114" s="7" t="s">
        <v>10</v>
      </c>
    </row>
    <row r="115" spans="1:6" ht="24.75" customHeight="1">
      <c r="A115" s="7">
        <v>112</v>
      </c>
      <c r="B115" s="7" t="s">
        <v>87</v>
      </c>
      <c r="C115" s="7">
        <v>13</v>
      </c>
      <c r="D115" s="8" t="str">
        <f>"23070200909"</f>
        <v>23070200909</v>
      </c>
      <c r="E115" s="7" t="s">
        <v>124</v>
      </c>
      <c r="F115" s="7" t="s">
        <v>10</v>
      </c>
    </row>
    <row r="116" spans="1:6" ht="24.75" customHeight="1">
      <c r="A116" s="7">
        <v>113</v>
      </c>
      <c r="B116" s="7" t="s">
        <v>87</v>
      </c>
      <c r="C116" s="7">
        <v>13</v>
      </c>
      <c r="D116" s="8" t="str">
        <f>"23070201010"</f>
        <v>23070201010</v>
      </c>
      <c r="E116" s="7" t="s">
        <v>125</v>
      </c>
      <c r="F116" s="7" t="s">
        <v>10</v>
      </c>
    </row>
    <row r="117" spans="1:6" ht="24.75" customHeight="1">
      <c r="A117" s="7">
        <v>114</v>
      </c>
      <c r="B117" s="7" t="s">
        <v>87</v>
      </c>
      <c r="C117" s="7">
        <v>13</v>
      </c>
      <c r="D117" s="8" t="str">
        <f>"23070200911"</f>
        <v>23070200911</v>
      </c>
      <c r="E117" s="7" t="s">
        <v>126</v>
      </c>
      <c r="F117" s="7" t="s">
        <v>10</v>
      </c>
    </row>
    <row r="118" spans="1:6" ht="24.75" customHeight="1">
      <c r="A118" s="7">
        <v>115</v>
      </c>
      <c r="B118" s="7" t="s">
        <v>127</v>
      </c>
      <c r="C118" s="7">
        <v>10</v>
      </c>
      <c r="D118" s="8" t="str">
        <f>"23070201025"</f>
        <v>23070201025</v>
      </c>
      <c r="E118" s="8" t="s">
        <v>128</v>
      </c>
      <c r="F118" s="7" t="s">
        <v>10</v>
      </c>
    </row>
    <row r="119" spans="1:6" ht="24.75" customHeight="1">
      <c r="A119" s="7">
        <v>116</v>
      </c>
      <c r="B119" s="7" t="s">
        <v>127</v>
      </c>
      <c r="C119" s="7">
        <v>10</v>
      </c>
      <c r="D119" s="8" t="str">
        <f>"23070201109"</f>
        <v>23070201109</v>
      </c>
      <c r="E119" s="8" t="s">
        <v>129</v>
      </c>
      <c r="F119" s="7" t="s">
        <v>10</v>
      </c>
    </row>
    <row r="120" spans="1:6" ht="24.75" customHeight="1">
      <c r="A120" s="7">
        <v>117</v>
      </c>
      <c r="B120" s="7" t="s">
        <v>127</v>
      </c>
      <c r="C120" s="7">
        <v>10</v>
      </c>
      <c r="D120" s="8" t="str">
        <f>"23070201115"</f>
        <v>23070201115</v>
      </c>
      <c r="E120" s="8" t="s">
        <v>130</v>
      </c>
      <c r="F120" s="7" t="s">
        <v>10</v>
      </c>
    </row>
    <row r="121" spans="1:6" ht="24.75" customHeight="1">
      <c r="A121" s="7">
        <v>118</v>
      </c>
      <c r="B121" s="7" t="s">
        <v>127</v>
      </c>
      <c r="C121" s="7">
        <v>10</v>
      </c>
      <c r="D121" s="8" t="str">
        <f>"23070201113"</f>
        <v>23070201113</v>
      </c>
      <c r="E121" s="8" t="s">
        <v>131</v>
      </c>
      <c r="F121" s="7" t="s">
        <v>10</v>
      </c>
    </row>
    <row r="122" spans="1:6" ht="24.75" customHeight="1">
      <c r="A122" s="7">
        <v>119</v>
      </c>
      <c r="B122" s="7" t="s">
        <v>127</v>
      </c>
      <c r="C122" s="7">
        <v>10</v>
      </c>
      <c r="D122" s="8" t="str">
        <f>"23070201125"</f>
        <v>23070201125</v>
      </c>
      <c r="E122" s="8" t="s">
        <v>132</v>
      </c>
      <c r="F122" s="7" t="s">
        <v>10</v>
      </c>
    </row>
    <row r="123" spans="1:6" ht="24.75" customHeight="1">
      <c r="A123" s="7">
        <v>120</v>
      </c>
      <c r="B123" s="7" t="s">
        <v>127</v>
      </c>
      <c r="C123" s="7">
        <v>10</v>
      </c>
      <c r="D123" s="8" t="str">
        <f>"23070201118"</f>
        <v>23070201118</v>
      </c>
      <c r="E123" s="8" t="s">
        <v>133</v>
      </c>
      <c r="F123" s="7" t="s">
        <v>10</v>
      </c>
    </row>
    <row r="124" spans="1:6" ht="24.75" customHeight="1">
      <c r="A124" s="7">
        <v>121</v>
      </c>
      <c r="B124" s="7" t="s">
        <v>127</v>
      </c>
      <c r="C124" s="7">
        <v>10</v>
      </c>
      <c r="D124" s="8" t="str">
        <f>"23070201027"</f>
        <v>23070201027</v>
      </c>
      <c r="E124" s="8" t="s">
        <v>134</v>
      </c>
      <c r="F124" s="7" t="s">
        <v>10</v>
      </c>
    </row>
    <row r="125" spans="1:6" ht="24.75" customHeight="1">
      <c r="A125" s="7">
        <v>122</v>
      </c>
      <c r="B125" s="7" t="s">
        <v>127</v>
      </c>
      <c r="C125" s="7">
        <v>10</v>
      </c>
      <c r="D125" s="8" t="str">
        <f>"23070201105"</f>
        <v>23070201105</v>
      </c>
      <c r="E125" s="8" t="s">
        <v>135</v>
      </c>
      <c r="F125" s="7" t="s">
        <v>10</v>
      </c>
    </row>
    <row r="126" spans="1:6" ht="24.75" customHeight="1">
      <c r="A126" s="7">
        <v>123</v>
      </c>
      <c r="B126" s="7" t="s">
        <v>127</v>
      </c>
      <c r="C126" s="7">
        <v>10</v>
      </c>
      <c r="D126" s="8" t="str">
        <f>"23070201108"</f>
        <v>23070201108</v>
      </c>
      <c r="E126" s="8" t="s">
        <v>136</v>
      </c>
      <c r="F126" s="7" t="s">
        <v>10</v>
      </c>
    </row>
    <row r="127" spans="1:6" ht="24.75" customHeight="1">
      <c r="A127" s="7">
        <v>124</v>
      </c>
      <c r="B127" s="7" t="s">
        <v>127</v>
      </c>
      <c r="C127" s="7">
        <v>10</v>
      </c>
      <c r="D127" s="8" t="str">
        <f>"23070201022"</f>
        <v>23070201022</v>
      </c>
      <c r="E127" s="8" t="s">
        <v>137</v>
      </c>
      <c r="F127" s="7" t="s">
        <v>10</v>
      </c>
    </row>
    <row r="128" spans="1:6" ht="24.75" customHeight="1">
      <c r="A128" s="7">
        <v>125</v>
      </c>
      <c r="B128" s="7" t="s">
        <v>127</v>
      </c>
      <c r="C128" s="7">
        <v>10</v>
      </c>
      <c r="D128" s="8" t="str">
        <f>"23070201018"</f>
        <v>23070201018</v>
      </c>
      <c r="E128" s="8" t="s">
        <v>138</v>
      </c>
      <c r="F128" s="7" t="s">
        <v>10</v>
      </c>
    </row>
    <row r="129" spans="1:6" ht="24.75" customHeight="1">
      <c r="A129" s="7">
        <v>126</v>
      </c>
      <c r="B129" s="7" t="s">
        <v>127</v>
      </c>
      <c r="C129" s="7">
        <v>10</v>
      </c>
      <c r="D129" s="8" t="str">
        <f>"23070201028"</f>
        <v>23070201028</v>
      </c>
      <c r="E129" s="8" t="s">
        <v>139</v>
      </c>
      <c r="F129" s="7" t="s">
        <v>10</v>
      </c>
    </row>
    <row r="130" spans="1:6" ht="24.75" customHeight="1">
      <c r="A130" s="7">
        <v>127</v>
      </c>
      <c r="B130" s="7" t="s">
        <v>127</v>
      </c>
      <c r="C130" s="7">
        <v>10</v>
      </c>
      <c r="D130" s="8" t="str">
        <f>"23070201116"</f>
        <v>23070201116</v>
      </c>
      <c r="E130" s="8" t="s">
        <v>140</v>
      </c>
      <c r="F130" s="7" t="s">
        <v>10</v>
      </c>
    </row>
    <row r="131" spans="1:6" ht="24.75" customHeight="1">
      <c r="A131" s="7">
        <v>128</v>
      </c>
      <c r="B131" s="7" t="s">
        <v>127</v>
      </c>
      <c r="C131" s="7">
        <v>10</v>
      </c>
      <c r="D131" s="8" t="str">
        <f>"23070201020"</f>
        <v>23070201020</v>
      </c>
      <c r="E131" s="8" t="s">
        <v>141</v>
      </c>
      <c r="F131" s="7" t="s">
        <v>10</v>
      </c>
    </row>
    <row r="132" spans="1:6" ht="24.75" customHeight="1">
      <c r="A132" s="7">
        <v>129</v>
      </c>
      <c r="B132" s="7" t="s">
        <v>127</v>
      </c>
      <c r="C132" s="7">
        <v>10</v>
      </c>
      <c r="D132" s="8" t="str">
        <f>"23070201102"</f>
        <v>23070201102</v>
      </c>
      <c r="E132" s="8" t="s">
        <v>142</v>
      </c>
      <c r="F132" s="7" t="s">
        <v>10</v>
      </c>
    </row>
    <row r="133" spans="1:6" ht="24.75" customHeight="1">
      <c r="A133" s="7">
        <v>130</v>
      </c>
      <c r="B133" s="7" t="s">
        <v>127</v>
      </c>
      <c r="C133" s="7">
        <v>10</v>
      </c>
      <c r="D133" s="8" t="str">
        <f>"23070201123"</f>
        <v>23070201123</v>
      </c>
      <c r="E133" s="8" t="s">
        <v>143</v>
      </c>
      <c r="F133" s="7" t="s">
        <v>10</v>
      </c>
    </row>
    <row r="134" spans="1:6" ht="24.75" customHeight="1">
      <c r="A134" s="7">
        <v>131</v>
      </c>
      <c r="B134" s="7" t="s">
        <v>127</v>
      </c>
      <c r="C134" s="7">
        <v>10</v>
      </c>
      <c r="D134" s="8" t="str">
        <f>"23070201021"</f>
        <v>23070201021</v>
      </c>
      <c r="E134" s="8" t="s">
        <v>144</v>
      </c>
      <c r="F134" s="7" t="s">
        <v>10</v>
      </c>
    </row>
    <row r="135" spans="1:6" ht="24.75" customHeight="1">
      <c r="A135" s="7">
        <v>132</v>
      </c>
      <c r="B135" s="7" t="s">
        <v>127</v>
      </c>
      <c r="C135" s="7">
        <v>10</v>
      </c>
      <c r="D135" s="8" t="str">
        <f>"23070201103"</f>
        <v>23070201103</v>
      </c>
      <c r="E135" s="8" t="s">
        <v>145</v>
      </c>
      <c r="F135" s="7" t="s">
        <v>10</v>
      </c>
    </row>
    <row r="136" spans="1:6" ht="24.75" customHeight="1">
      <c r="A136" s="7">
        <v>133</v>
      </c>
      <c r="B136" s="7" t="s">
        <v>127</v>
      </c>
      <c r="C136" s="7">
        <v>10</v>
      </c>
      <c r="D136" s="8" t="str">
        <f>"23070201101"</f>
        <v>23070201101</v>
      </c>
      <c r="E136" s="8" t="s">
        <v>146</v>
      </c>
      <c r="F136" s="7" t="s">
        <v>10</v>
      </c>
    </row>
    <row r="137" spans="1:6" ht="24.75" customHeight="1">
      <c r="A137" s="7">
        <v>134</v>
      </c>
      <c r="B137" s="7" t="s">
        <v>127</v>
      </c>
      <c r="C137" s="7">
        <v>10</v>
      </c>
      <c r="D137" s="8" t="str">
        <f>"23070201120"</f>
        <v>23070201120</v>
      </c>
      <c r="E137" s="8" t="s">
        <v>147</v>
      </c>
      <c r="F137" s="7" t="s">
        <v>10</v>
      </c>
    </row>
    <row r="138" spans="1:6" ht="24.75" customHeight="1">
      <c r="A138" s="7">
        <v>135</v>
      </c>
      <c r="B138" s="7" t="s">
        <v>127</v>
      </c>
      <c r="C138" s="7">
        <v>10</v>
      </c>
      <c r="D138" s="8" t="str">
        <f>"23070201026"</f>
        <v>23070201026</v>
      </c>
      <c r="E138" s="8" t="s">
        <v>148</v>
      </c>
      <c r="F138" s="7" t="s">
        <v>10</v>
      </c>
    </row>
    <row r="139" spans="1:6" ht="24.75" customHeight="1">
      <c r="A139" s="7">
        <v>136</v>
      </c>
      <c r="B139" s="7" t="s">
        <v>127</v>
      </c>
      <c r="C139" s="7">
        <v>10</v>
      </c>
      <c r="D139" s="8" t="str">
        <f>"23070201124"</f>
        <v>23070201124</v>
      </c>
      <c r="E139" s="8" t="s">
        <v>149</v>
      </c>
      <c r="F139" s="7" t="s">
        <v>10</v>
      </c>
    </row>
    <row r="140" spans="1:6" ht="24.75" customHeight="1">
      <c r="A140" s="7">
        <v>137</v>
      </c>
      <c r="B140" s="7" t="s">
        <v>127</v>
      </c>
      <c r="C140" s="7">
        <v>10</v>
      </c>
      <c r="D140" s="8" t="str">
        <f>"23070201111"</f>
        <v>23070201111</v>
      </c>
      <c r="E140" s="8" t="s">
        <v>150</v>
      </c>
      <c r="F140" s="7" t="s">
        <v>10</v>
      </c>
    </row>
    <row r="141" spans="1:6" ht="24.75" customHeight="1">
      <c r="A141" s="7">
        <v>138</v>
      </c>
      <c r="B141" s="7" t="s">
        <v>127</v>
      </c>
      <c r="C141" s="7">
        <v>10</v>
      </c>
      <c r="D141" s="8" t="str">
        <f>"23070201110"</f>
        <v>23070201110</v>
      </c>
      <c r="E141" s="8" t="s">
        <v>151</v>
      </c>
      <c r="F141" s="7" t="s">
        <v>10</v>
      </c>
    </row>
    <row r="142" spans="1:6" ht="24.75" customHeight="1">
      <c r="A142" s="7">
        <v>139</v>
      </c>
      <c r="B142" s="7" t="s">
        <v>127</v>
      </c>
      <c r="C142" s="7">
        <v>10</v>
      </c>
      <c r="D142" s="8" t="str">
        <f>"23070201104"</f>
        <v>23070201104</v>
      </c>
      <c r="E142" s="8" t="s">
        <v>100</v>
      </c>
      <c r="F142" s="7" t="s">
        <v>10</v>
      </c>
    </row>
    <row r="143" spans="1:6" ht="24.75" customHeight="1">
      <c r="A143" s="7">
        <v>140</v>
      </c>
      <c r="B143" s="7" t="s">
        <v>127</v>
      </c>
      <c r="C143" s="7">
        <v>10</v>
      </c>
      <c r="D143" s="8" t="str">
        <f>"23070201112"</f>
        <v>23070201112</v>
      </c>
      <c r="E143" s="8" t="s">
        <v>152</v>
      </c>
      <c r="F143" s="7" t="s">
        <v>10</v>
      </c>
    </row>
    <row r="144" spans="1:6" ht="24.75" customHeight="1">
      <c r="A144" s="7">
        <v>141</v>
      </c>
      <c r="B144" s="7" t="s">
        <v>127</v>
      </c>
      <c r="C144" s="7">
        <v>10</v>
      </c>
      <c r="D144" s="8" t="str">
        <f>"23070201114"</f>
        <v>23070201114</v>
      </c>
      <c r="E144" s="8" t="s">
        <v>153</v>
      </c>
      <c r="F144" s="7" t="s">
        <v>10</v>
      </c>
    </row>
    <row r="145" spans="1:6" ht="24.75" customHeight="1">
      <c r="A145" s="7">
        <v>142</v>
      </c>
      <c r="B145" s="7" t="s">
        <v>127</v>
      </c>
      <c r="C145" s="7">
        <v>10</v>
      </c>
      <c r="D145" s="8" t="str">
        <f>"23070201127"</f>
        <v>23070201127</v>
      </c>
      <c r="E145" s="8" t="s">
        <v>154</v>
      </c>
      <c r="F145" s="7" t="s">
        <v>10</v>
      </c>
    </row>
    <row r="146" spans="1:6" ht="24.75" customHeight="1">
      <c r="A146" s="7">
        <v>143</v>
      </c>
      <c r="B146" s="7" t="s">
        <v>127</v>
      </c>
      <c r="C146" s="7">
        <v>10</v>
      </c>
      <c r="D146" s="8" t="str">
        <f>"23070201029"</f>
        <v>23070201029</v>
      </c>
      <c r="E146" s="7" t="s">
        <v>155</v>
      </c>
      <c r="F146" s="7" t="s">
        <v>10</v>
      </c>
    </row>
    <row r="147" spans="1:6" ht="24.75" customHeight="1">
      <c r="A147" s="7">
        <v>144</v>
      </c>
      <c r="B147" s="7" t="s">
        <v>127</v>
      </c>
      <c r="C147" s="7">
        <v>10</v>
      </c>
      <c r="D147" s="8" t="str">
        <f>"23070201019"</f>
        <v>23070201019</v>
      </c>
      <c r="E147" s="7" t="s">
        <v>156</v>
      </c>
      <c r="F147" s="7" t="s">
        <v>10</v>
      </c>
    </row>
    <row r="148" spans="1:6" ht="24.75" customHeight="1">
      <c r="A148" s="7">
        <v>145</v>
      </c>
      <c r="B148" s="7" t="s">
        <v>157</v>
      </c>
      <c r="C148" s="7">
        <v>9</v>
      </c>
      <c r="D148" s="8" t="str">
        <f>"23070201209"</f>
        <v>23070201209</v>
      </c>
      <c r="E148" s="8" t="s">
        <v>158</v>
      </c>
      <c r="F148" s="7" t="s">
        <v>10</v>
      </c>
    </row>
    <row r="149" spans="1:6" ht="24.75" customHeight="1">
      <c r="A149" s="7">
        <v>146</v>
      </c>
      <c r="B149" s="7" t="s">
        <v>157</v>
      </c>
      <c r="C149" s="7">
        <v>9</v>
      </c>
      <c r="D149" s="8" t="str">
        <f>"23070201212"</f>
        <v>23070201212</v>
      </c>
      <c r="E149" s="8" t="s">
        <v>159</v>
      </c>
      <c r="F149" s="7" t="s">
        <v>10</v>
      </c>
    </row>
    <row r="150" spans="1:6" ht="24.75" customHeight="1">
      <c r="A150" s="7">
        <v>147</v>
      </c>
      <c r="B150" s="7" t="s">
        <v>157</v>
      </c>
      <c r="C150" s="7">
        <v>9</v>
      </c>
      <c r="D150" s="8" t="str">
        <f>"23070201214"</f>
        <v>23070201214</v>
      </c>
      <c r="E150" s="8" t="s">
        <v>160</v>
      </c>
      <c r="F150" s="7" t="s">
        <v>10</v>
      </c>
    </row>
    <row r="151" spans="1:6" ht="24.75" customHeight="1">
      <c r="A151" s="7">
        <v>148</v>
      </c>
      <c r="B151" s="7" t="s">
        <v>157</v>
      </c>
      <c r="C151" s="7">
        <v>9</v>
      </c>
      <c r="D151" s="8" t="str">
        <f>"23070201218"</f>
        <v>23070201218</v>
      </c>
      <c r="E151" s="8" t="s">
        <v>161</v>
      </c>
      <c r="F151" s="7" t="s">
        <v>10</v>
      </c>
    </row>
    <row r="152" spans="1:6" ht="24.75" customHeight="1">
      <c r="A152" s="7">
        <v>149</v>
      </c>
      <c r="B152" s="7" t="s">
        <v>157</v>
      </c>
      <c r="C152" s="7">
        <v>9</v>
      </c>
      <c r="D152" s="8" t="str">
        <f>"23070201129"</f>
        <v>23070201129</v>
      </c>
      <c r="E152" s="8" t="s">
        <v>162</v>
      </c>
      <c r="F152" s="7" t="s">
        <v>10</v>
      </c>
    </row>
    <row r="153" spans="1:6" ht="24.75" customHeight="1">
      <c r="A153" s="7">
        <v>150</v>
      </c>
      <c r="B153" s="7" t="s">
        <v>157</v>
      </c>
      <c r="C153" s="7">
        <v>9</v>
      </c>
      <c r="D153" s="8" t="str">
        <f>"23070201207"</f>
        <v>23070201207</v>
      </c>
      <c r="E153" s="8" t="s">
        <v>163</v>
      </c>
      <c r="F153" s="7" t="s">
        <v>10</v>
      </c>
    </row>
    <row r="154" spans="1:6" ht="24.75" customHeight="1">
      <c r="A154" s="7">
        <v>151</v>
      </c>
      <c r="B154" s="7" t="s">
        <v>157</v>
      </c>
      <c r="C154" s="7">
        <v>9</v>
      </c>
      <c r="D154" s="8" t="str">
        <f>"23070201215"</f>
        <v>23070201215</v>
      </c>
      <c r="E154" s="8" t="s">
        <v>164</v>
      </c>
      <c r="F154" s="7" t="s">
        <v>10</v>
      </c>
    </row>
    <row r="155" spans="1:6" ht="24.75" customHeight="1">
      <c r="A155" s="7">
        <v>152</v>
      </c>
      <c r="B155" s="7" t="s">
        <v>157</v>
      </c>
      <c r="C155" s="7">
        <v>9</v>
      </c>
      <c r="D155" s="8" t="str">
        <f>"23070201201"</f>
        <v>23070201201</v>
      </c>
      <c r="E155" s="8" t="s">
        <v>165</v>
      </c>
      <c r="F155" s="7" t="s">
        <v>10</v>
      </c>
    </row>
    <row r="156" spans="1:6" ht="24.75" customHeight="1">
      <c r="A156" s="7">
        <v>153</v>
      </c>
      <c r="B156" s="7" t="s">
        <v>157</v>
      </c>
      <c r="C156" s="7">
        <v>9</v>
      </c>
      <c r="D156" s="8" t="str">
        <f>"23070201308"</f>
        <v>23070201308</v>
      </c>
      <c r="E156" s="8" t="s">
        <v>166</v>
      </c>
      <c r="F156" s="7" t="s">
        <v>10</v>
      </c>
    </row>
    <row r="157" spans="1:6" ht="24.75" customHeight="1">
      <c r="A157" s="7">
        <v>154</v>
      </c>
      <c r="B157" s="7" t="s">
        <v>157</v>
      </c>
      <c r="C157" s="7">
        <v>9</v>
      </c>
      <c r="D157" s="8" t="str">
        <f>"23070201213"</f>
        <v>23070201213</v>
      </c>
      <c r="E157" s="8" t="s">
        <v>167</v>
      </c>
      <c r="F157" s="7" t="s">
        <v>10</v>
      </c>
    </row>
    <row r="158" spans="1:6" ht="24.75" customHeight="1">
      <c r="A158" s="7">
        <v>155</v>
      </c>
      <c r="B158" s="7" t="s">
        <v>157</v>
      </c>
      <c r="C158" s="7">
        <v>9</v>
      </c>
      <c r="D158" s="8" t="str">
        <f>"23070201205"</f>
        <v>23070201205</v>
      </c>
      <c r="E158" s="8" t="s">
        <v>168</v>
      </c>
      <c r="F158" s="7" t="s">
        <v>10</v>
      </c>
    </row>
    <row r="159" spans="1:6" ht="24.75" customHeight="1">
      <c r="A159" s="7">
        <v>156</v>
      </c>
      <c r="B159" s="7" t="s">
        <v>157</v>
      </c>
      <c r="C159" s="7">
        <v>9</v>
      </c>
      <c r="D159" s="8" t="str">
        <f>"23070201217"</f>
        <v>23070201217</v>
      </c>
      <c r="E159" s="8" t="s">
        <v>169</v>
      </c>
      <c r="F159" s="7" t="s">
        <v>10</v>
      </c>
    </row>
    <row r="160" spans="1:6" ht="24.75" customHeight="1">
      <c r="A160" s="7">
        <v>157</v>
      </c>
      <c r="B160" s="7" t="s">
        <v>157</v>
      </c>
      <c r="C160" s="7">
        <v>9</v>
      </c>
      <c r="D160" s="8" t="str">
        <f>"23070201317"</f>
        <v>23070201317</v>
      </c>
      <c r="E160" s="8" t="s">
        <v>170</v>
      </c>
      <c r="F160" s="7" t="s">
        <v>10</v>
      </c>
    </row>
    <row r="161" spans="1:6" ht="24.75" customHeight="1">
      <c r="A161" s="7">
        <v>158</v>
      </c>
      <c r="B161" s="7" t="s">
        <v>157</v>
      </c>
      <c r="C161" s="7">
        <v>9</v>
      </c>
      <c r="D161" s="8" t="str">
        <f>"23070201202"</f>
        <v>23070201202</v>
      </c>
      <c r="E161" s="8" t="s">
        <v>171</v>
      </c>
      <c r="F161" s="7" t="s">
        <v>10</v>
      </c>
    </row>
    <row r="162" spans="1:6" ht="24.75" customHeight="1">
      <c r="A162" s="7">
        <v>159</v>
      </c>
      <c r="B162" s="7" t="s">
        <v>157</v>
      </c>
      <c r="C162" s="7">
        <v>9</v>
      </c>
      <c r="D162" s="8" t="str">
        <f>"23070201229"</f>
        <v>23070201229</v>
      </c>
      <c r="E162" s="8" t="s">
        <v>172</v>
      </c>
      <c r="F162" s="7" t="s">
        <v>10</v>
      </c>
    </row>
    <row r="163" spans="1:6" ht="24.75" customHeight="1">
      <c r="A163" s="7">
        <v>160</v>
      </c>
      <c r="B163" s="7" t="s">
        <v>157</v>
      </c>
      <c r="C163" s="7">
        <v>9</v>
      </c>
      <c r="D163" s="8" t="str">
        <f>"23070201224"</f>
        <v>23070201224</v>
      </c>
      <c r="E163" s="8" t="s">
        <v>173</v>
      </c>
      <c r="F163" s="7" t="s">
        <v>10</v>
      </c>
    </row>
    <row r="164" spans="1:6" ht="24.75" customHeight="1">
      <c r="A164" s="7">
        <v>161</v>
      </c>
      <c r="B164" s="7" t="s">
        <v>157</v>
      </c>
      <c r="C164" s="7">
        <v>9</v>
      </c>
      <c r="D164" s="8" t="str">
        <f>"23070201210"</f>
        <v>23070201210</v>
      </c>
      <c r="E164" s="8" t="s">
        <v>174</v>
      </c>
      <c r="F164" s="7" t="s">
        <v>10</v>
      </c>
    </row>
    <row r="165" spans="1:6" ht="24.75" customHeight="1">
      <c r="A165" s="7">
        <v>162</v>
      </c>
      <c r="B165" s="7" t="s">
        <v>157</v>
      </c>
      <c r="C165" s="7">
        <v>9</v>
      </c>
      <c r="D165" s="8" t="str">
        <f>"23070201206"</f>
        <v>23070201206</v>
      </c>
      <c r="E165" s="8" t="s">
        <v>175</v>
      </c>
      <c r="F165" s="7" t="s">
        <v>10</v>
      </c>
    </row>
    <row r="166" spans="1:6" ht="24.75" customHeight="1">
      <c r="A166" s="7">
        <v>163</v>
      </c>
      <c r="B166" s="7" t="s">
        <v>157</v>
      </c>
      <c r="C166" s="7">
        <v>9</v>
      </c>
      <c r="D166" s="8" t="str">
        <f>"23070201208"</f>
        <v>23070201208</v>
      </c>
      <c r="E166" s="8" t="s">
        <v>176</v>
      </c>
      <c r="F166" s="7" t="s">
        <v>10</v>
      </c>
    </row>
    <row r="167" spans="1:6" ht="24.75" customHeight="1">
      <c r="A167" s="7">
        <v>164</v>
      </c>
      <c r="B167" s="7" t="s">
        <v>157</v>
      </c>
      <c r="C167" s="7">
        <v>9</v>
      </c>
      <c r="D167" s="8" t="str">
        <f>"23070201204"</f>
        <v>23070201204</v>
      </c>
      <c r="E167" s="8" t="s">
        <v>177</v>
      </c>
      <c r="F167" s="7" t="s">
        <v>10</v>
      </c>
    </row>
    <row r="168" spans="1:6" ht="24.75" customHeight="1">
      <c r="A168" s="7">
        <v>165</v>
      </c>
      <c r="B168" s="7" t="s">
        <v>157</v>
      </c>
      <c r="C168" s="7">
        <v>9</v>
      </c>
      <c r="D168" s="8" t="str">
        <f>"23070201226"</f>
        <v>23070201226</v>
      </c>
      <c r="E168" s="8" t="s">
        <v>178</v>
      </c>
      <c r="F168" s="7" t="s">
        <v>10</v>
      </c>
    </row>
    <row r="169" spans="1:6" ht="24.75" customHeight="1">
      <c r="A169" s="7">
        <v>166</v>
      </c>
      <c r="B169" s="7" t="s">
        <v>157</v>
      </c>
      <c r="C169" s="7">
        <v>9</v>
      </c>
      <c r="D169" s="8" t="str">
        <f>"23070201223"</f>
        <v>23070201223</v>
      </c>
      <c r="E169" s="8" t="s">
        <v>179</v>
      </c>
      <c r="F169" s="7" t="s">
        <v>10</v>
      </c>
    </row>
    <row r="170" spans="1:6" ht="24.75" customHeight="1">
      <c r="A170" s="7">
        <v>167</v>
      </c>
      <c r="B170" s="7" t="s">
        <v>157</v>
      </c>
      <c r="C170" s="7">
        <v>9</v>
      </c>
      <c r="D170" s="8" t="str">
        <f>"23070201303"</f>
        <v>23070201303</v>
      </c>
      <c r="E170" s="8" t="s">
        <v>180</v>
      </c>
      <c r="F170" s="7" t="s">
        <v>10</v>
      </c>
    </row>
    <row r="171" spans="1:6" ht="24.75" customHeight="1">
      <c r="A171" s="7">
        <v>168</v>
      </c>
      <c r="B171" s="7" t="s">
        <v>157</v>
      </c>
      <c r="C171" s="7">
        <v>9</v>
      </c>
      <c r="D171" s="8" t="str">
        <f>"23070201302"</f>
        <v>23070201302</v>
      </c>
      <c r="E171" s="8" t="s">
        <v>181</v>
      </c>
      <c r="F171" s="7" t="s">
        <v>10</v>
      </c>
    </row>
    <row r="172" spans="1:6" ht="24.75" customHeight="1">
      <c r="A172" s="7">
        <v>169</v>
      </c>
      <c r="B172" s="7" t="s">
        <v>157</v>
      </c>
      <c r="C172" s="7">
        <v>9</v>
      </c>
      <c r="D172" s="8" t="str">
        <f>"23070201230"</f>
        <v>23070201230</v>
      </c>
      <c r="E172" s="7" t="s">
        <v>101</v>
      </c>
      <c r="F172" s="7" t="s">
        <v>10</v>
      </c>
    </row>
    <row r="173" spans="1:6" ht="24.75" customHeight="1">
      <c r="A173" s="7">
        <v>170</v>
      </c>
      <c r="B173" s="7" t="s">
        <v>157</v>
      </c>
      <c r="C173" s="7">
        <v>9</v>
      </c>
      <c r="D173" s="8" t="str">
        <f>"23070201228"</f>
        <v>23070201228</v>
      </c>
      <c r="E173" s="7" t="s">
        <v>182</v>
      </c>
      <c r="F173" s="7" t="s">
        <v>10</v>
      </c>
    </row>
    <row r="174" spans="1:6" ht="24.75" customHeight="1">
      <c r="A174" s="7">
        <v>171</v>
      </c>
      <c r="B174" s="7" t="s">
        <v>157</v>
      </c>
      <c r="C174" s="7">
        <v>9</v>
      </c>
      <c r="D174" s="8" t="str">
        <f>"23070201211"</f>
        <v>23070201211</v>
      </c>
      <c r="E174" s="7" t="s">
        <v>183</v>
      </c>
      <c r="F174" s="7" t="s">
        <v>10</v>
      </c>
    </row>
    <row r="175" spans="1:6" ht="24.75" customHeight="1">
      <c r="A175" s="7">
        <v>172</v>
      </c>
      <c r="B175" s="7" t="s">
        <v>184</v>
      </c>
      <c r="C175" s="7">
        <v>4</v>
      </c>
      <c r="D175" s="8" t="str">
        <f>"23070201322"</f>
        <v>23070201322</v>
      </c>
      <c r="E175" s="8" t="s">
        <v>185</v>
      </c>
      <c r="F175" s="7" t="s">
        <v>10</v>
      </c>
    </row>
    <row r="176" spans="1:6" ht="24.75" customHeight="1">
      <c r="A176" s="7">
        <v>173</v>
      </c>
      <c r="B176" s="7" t="s">
        <v>184</v>
      </c>
      <c r="C176" s="7">
        <v>4</v>
      </c>
      <c r="D176" s="8" t="str">
        <f>"23070201408"</f>
        <v>23070201408</v>
      </c>
      <c r="E176" s="8" t="s">
        <v>186</v>
      </c>
      <c r="F176" s="7" t="s">
        <v>10</v>
      </c>
    </row>
    <row r="177" spans="1:6" ht="24.75" customHeight="1">
      <c r="A177" s="7">
        <v>174</v>
      </c>
      <c r="B177" s="7" t="s">
        <v>184</v>
      </c>
      <c r="C177" s="7">
        <v>4</v>
      </c>
      <c r="D177" s="8" t="str">
        <f>"23070201323"</f>
        <v>23070201323</v>
      </c>
      <c r="E177" s="8" t="s">
        <v>187</v>
      </c>
      <c r="F177" s="7" t="s">
        <v>10</v>
      </c>
    </row>
    <row r="178" spans="1:6" ht="24.75" customHeight="1">
      <c r="A178" s="7">
        <v>175</v>
      </c>
      <c r="B178" s="7" t="s">
        <v>184</v>
      </c>
      <c r="C178" s="7">
        <v>4</v>
      </c>
      <c r="D178" s="8" t="str">
        <f>"23070201324"</f>
        <v>23070201324</v>
      </c>
      <c r="E178" s="8" t="s">
        <v>188</v>
      </c>
      <c r="F178" s="7" t="s">
        <v>10</v>
      </c>
    </row>
    <row r="179" spans="1:6" ht="24.75" customHeight="1">
      <c r="A179" s="7">
        <v>176</v>
      </c>
      <c r="B179" s="7" t="s">
        <v>184</v>
      </c>
      <c r="C179" s="7">
        <v>4</v>
      </c>
      <c r="D179" s="8" t="str">
        <f>"23070201420"</f>
        <v>23070201420</v>
      </c>
      <c r="E179" s="8" t="s">
        <v>189</v>
      </c>
      <c r="F179" s="7" t="s">
        <v>10</v>
      </c>
    </row>
    <row r="180" spans="1:6" ht="24.75" customHeight="1">
      <c r="A180" s="7">
        <v>177</v>
      </c>
      <c r="B180" s="7" t="s">
        <v>184</v>
      </c>
      <c r="C180" s="7">
        <v>4</v>
      </c>
      <c r="D180" s="8" t="str">
        <f>"23070201405"</f>
        <v>23070201405</v>
      </c>
      <c r="E180" s="8" t="s">
        <v>190</v>
      </c>
      <c r="F180" s="7" t="s">
        <v>10</v>
      </c>
    </row>
    <row r="181" spans="1:6" ht="24.75" customHeight="1">
      <c r="A181" s="7">
        <v>178</v>
      </c>
      <c r="B181" s="7" t="s">
        <v>184</v>
      </c>
      <c r="C181" s="7">
        <v>4</v>
      </c>
      <c r="D181" s="8" t="str">
        <f>"23070201328"</f>
        <v>23070201328</v>
      </c>
      <c r="E181" s="8" t="s">
        <v>191</v>
      </c>
      <c r="F181" s="7" t="s">
        <v>10</v>
      </c>
    </row>
    <row r="182" spans="1:6" ht="24.75" customHeight="1">
      <c r="A182" s="7">
        <v>179</v>
      </c>
      <c r="B182" s="7" t="s">
        <v>184</v>
      </c>
      <c r="C182" s="7">
        <v>4</v>
      </c>
      <c r="D182" s="8" t="str">
        <f>"23070201402"</f>
        <v>23070201402</v>
      </c>
      <c r="E182" s="8" t="s">
        <v>192</v>
      </c>
      <c r="F182" s="7" t="s">
        <v>10</v>
      </c>
    </row>
    <row r="183" spans="1:6" ht="24.75" customHeight="1">
      <c r="A183" s="7">
        <v>180</v>
      </c>
      <c r="B183" s="7" t="s">
        <v>184</v>
      </c>
      <c r="C183" s="7">
        <v>4</v>
      </c>
      <c r="D183" s="8" t="str">
        <f>"23070201418"</f>
        <v>23070201418</v>
      </c>
      <c r="E183" s="8" t="s">
        <v>193</v>
      </c>
      <c r="F183" s="7" t="s">
        <v>10</v>
      </c>
    </row>
    <row r="184" spans="1:6" ht="24.75" customHeight="1">
      <c r="A184" s="7">
        <v>181</v>
      </c>
      <c r="B184" s="7" t="s">
        <v>184</v>
      </c>
      <c r="C184" s="7">
        <v>4</v>
      </c>
      <c r="D184" s="8" t="str">
        <f>"23070201319"</f>
        <v>23070201319</v>
      </c>
      <c r="E184" s="8" t="s">
        <v>194</v>
      </c>
      <c r="F184" s="7" t="s">
        <v>10</v>
      </c>
    </row>
    <row r="185" spans="1:6" ht="24.75" customHeight="1">
      <c r="A185" s="7">
        <v>182</v>
      </c>
      <c r="B185" s="7" t="s">
        <v>184</v>
      </c>
      <c r="C185" s="7">
        <v>4</v>
      </c>
      <c r="D185" s="8" t="str">
        <f>"23070201411"</f>
        <v>23070201411</v>
      </c>
      <c r="E185" s="8" t="s">
        <v>195</v>
      </c>
      <c r="F185" s="7" t="s">
        <v>10</v>
      </c>
    </row>
    <row r="186" spans="1:6" ht="24.75" customHeight="1">
      <c r="A186" s="7">
        <v>183</v>
      </c>
      <c r="B186" s="7" t="s">
        <v>184</v>
      </c>
      <c r="C186" s="7">
        <v>4</v>
      </c>
      <c r="D186" s="8" t="str">
        <f>"23070201419"</f>
        <v>23070201419</v>
      </c>
      <c r="E186" s="8" t="s">
        <v>196</v>
      </c>
      <c r="F186" s="7" t="s">
        <v>10</v>
      </c>
    </row>
    <row r="187" spans="1:6" ht="24.75" customHeight="1">
      <c r="A187" s="7">
        <v>184</v>
      </c>
      <c r="B187" s="7" t="s">
        <v>197</v>
      </c>
      <c r="C187" s="7">
        <v>1</v>
      </c>
      <c r="D187" s="8" t="str">
        <f>"23070201423"</f>
        <v>23070201423</v>
      </c>
      <c r="E187" s="8" t="s">
        <v>198</v>
      </c>
      <c r="F187" s="7" t="s">
        <v>10</v>
      </c>
    </row>
    <row r="188" spans="1:6" ht="24.75" customHeight="1">
      <c r="A188" s="7">
        <v>185</v>
      </c>
      <c r="B188" s="7" t="s">
        <v>197</v>
      </c>
      <c r="C188" s="7">
        <v>1</v>
      </c>
      <c r="D188" s="8" t="str">
        <f>"23070201425"</f>
        <v>23070201425</v>
      </c>
      <c r="E188" s="8" t="s">
        <v>199</v>
      </c>
      <c r="F188" s="7" t="s">
        <v>10</v>
      </c>
    </row>
    <row r="189" spans="1:6" ht="24.75" customHeight="1">
      <c r="A189" s="7">
        <v>186</v>
      </c>
      <c r="B189" s="7" t="s">
        <v>197</v>
      </c>
      <c r="C189" s="7">
        <v>1</v>
      </c>
      <c r="D189" s="8" t="str">
        <f>"23070201426"</f>
        <v>23070201426</v>
      </c>
      <c r="E189" s="8" t="s">
        <v>200</v>
      </c>
      <c r="F189" s="7" t="s">
        <v>10</v>
      </c>
    </row>
  </sheetData>
  <sheetProtection/>
  <mergeCells count="2">
    <mergeCell ref="A1:B1"/>
    <mergeCell ref="A2:F2"/>
  </mergeCells>
  <printOptions horizontalCentered="1"/>
  <pageMargins left="0.775" right="0.775" top="0.39305555555555555" bottom="0.39305555555555555" header="0.5" footer="0.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璇子</cp:lastModifiedBy>
  <dcterms:created xsi:type="dcterms:W3CDTF">2022-11-25T04:04:37Z</dcterms:created>
  <dcterms:modified xsi:type="dcterms:W3CDTF">2023-07-25T07:47:50Z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272AC0EE87E144F2A8B01BC927922E8B_13</vt:lpwstr>
  </property>
  <property fmtid="{D5CDD505-2E9C-101B-9397-08002B2CF9AE}" pid="4" name="KSOProductBuildV">
    <vt:lpwstr>2052-11.1.0.14309</vt:lpwstr>
  </property>
</Properties>
</file>