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综合成绩" sheetId="1" r:id="rId1"/>
  </sheets>
  <definedNames>
    <definedName name="_xlnm._FilterDatabase" localSheetId="0" hidden="1">综合成绩!$B$3:$D$26</definedName>
    <definedName name="_xlnm.Print_Titles" localSheetId="0">综合成绩!$2:$3</definedName>
  </definedNames>
  <calcPr calcId="144525"/>
</workbook>
</file>

<file path=xl/sharedStrings.xml><?xml version="1.0" encoding="utf-8"?>
<sst xmlns="http://schemas.openxmlformats.org/spreadsheetml/2006/main" count="34" uniqueCount="11">
  <si>
    <t>附件</t>
  </si>
  <si>
    <t>荆州区2023年度公开招聘社区工作者体检合格及考察人员名单（岗位1、岗位2）</t>
  </si>
  <si>
    <t>序号</t>
  </si>
  <si>
    <t>岗位名称</t>
  </si>
  <si>
    <t>姓名</t>
  </si>
  <si>
    <t>准考证号</t>
  </si>
  <si>
    <t>备注</t>
  </si>
  <si>
    <t>岗位1</t>
  </si>
  <si>
    <t>岗位2</t>
  </si>
  <si>
    <t>符合免笔试面试条件人员</t>
  </si>
  <si>
    <t>荆州市荆州区民政局办公室                                   2023年8月24日印发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</si>
</sst>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6"/>
      <name val="黑体"/>
      <charset val="134"/>
    </font>
    <font>
      <u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zoomScale="115" zoomScaleNormal="115" topLeftCell="A20" workbookViewId="0">
      <selection activeCell="H13" sqref="H13"/>
    </sheetView>
  </sheetViews>
  <sheetFormatPr defaultColWidth="9.625" defaultRowHeight="21.75" customHeight="1"/>
  <cols>
    <col min="1" max="1" width="8.68333333333333" style="3" customWidth="1"/>
    <col min="2" max="2" width="13.15" style="3" customWidth="1"/>
    <col min="3" max="3" width="11.4083333333333" style="3" customWidth="1"/>
    <col min="4" max="4" width="23.9083333333333" style="3" customWidth="1"/>
    <col min="5" max="5" width="25.1083333333333" style="3" customWidth="1"/>
    <col min="6" max="16384" width="9.625" style="2"/>
  </cols>
  <sheetData>
    <row r="1" customHeight="1" spans="1:1">
      <c r="A1" s="4" t="s">
        <v>0</v>
      </c>
    </row>
    <row r="2" ht="54" customHeight="1" spans="1:5">
      <c r="A2" s="5" t="s">
        <v>1</v>
      </c>
      <c r="B2" s="5"/>
      <c r="C2" s="5"/>
      <c r="D2" s="5"/>
      <c r="E2" s="5"/>
    </row>
    <row r="3" ht="30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customHeight="1" spans="1:5">
      <c r="A4" s="7">
        <v>1</v>
      </c>
      <c r="B4" s="7" t="s">
        <v>7</v>
      </c>
      <c r="C4" s="7" t="str">
        <f>"李翠云"</f>
        <v>李翠云</v>
      </c>
      <c r="D4" s="7" t="str">
        <f>"23072201114"</f>
        <v>23072201114</v>
      </c>
      <c r="E4" s="8"/>
    </row>
    <row r="5" s="1" customFormat="1" customHeight="1" spans="1:5">
      <c r="A5" s="7">
        <v>2</v>
      </c>
      <c r="B5" s="7" t="s">
        <v>7</v>
      </c>
      <c r="C5" s="7" t="str">
        <f>"谭丙权"</f>
        <v>谭丙权</v>
      </c>
      <c r="D5" s="7" t="str">
        <f>"23072200305"</f>
        <v>23072200305</v>
      </c>
      <c r="E5" s="8"/>
    </row>
    <row r="6" s="1" customFormat="1" customHeight="1" spans="1:5">
      <c r="A6" s="7">
        <v>3</v>
      </c>
      <c r="B6" s="7" t="s">
        <v>7</v>
      </c>
      <c r="C6" s="7" t="str">
        <f>"黄婷婷"</f>
        <v>黄婷婷</v>
      </c>
      <c r="D6" s="7" t="str">
        <f>"23072200410"</f>
        <v>23072200410</v>
      </c>
      <c r="E6" s="8"/>
    </row>
    <row r="7" s="1" customFormat="1" customHeight="1" spans="1:5">
      <c r="A7" s="7">
        <v>4</v>
      </c>
      <c r="B7" s="7" t="s">
        <v>7</v>
      </c>
      <c r="C7" s="7" t="str">
        <f>"王心怡"</f>
        <v>王心怡</v>
      </c>
      <c r="D7" s="7" t="str">
        <f>"23072200807"</f>
        <v>23072200807</v>
      </c>
      <c r="E7" s="8"/>
    </row>
    <row r="8" s="1" customFormat="1" customHeight="1" spans="1:5">
      <c r="A8" s="7">
        <v>5</v>
      </c>
      <c r="B8" s="7" t="s">
        <v>7</v>
      </c>
      <c r="C8" s="7" t="str">
        <f>"贺宇欣"</f>
        <v>贺宇欣</v>
      </c>
      <c r="D8" s="7" t="str">
        <f>"23072200815"</f>
        <v>23072200815</v>
      </c>
      <c r="E8" s="8"/>
    </row>
    <row r="9" s="1" customFormat="1" customHeight="1" spans="1:5">
      <c r="A9" s="7">
        <v>6</v>
      </c>
      <c r="B9" s="7" t="s">
        <v>7</v>
      </c>
      <c r="C9" s="7" t="str">
        <f>"张坤楷"</f>
        <v>张坤楷</v>
      </c>
      <c r="D9" s="7" t="str">
        <f>"23072200204"</f>
        <v>23072200204</v>
      </c>
      <c r="E9" s="8"/>
    </row>
    <row r="10" s="1" customFormat="1" customHeight="1" spans="1:5">
      <c r="A10" s="7">
        <v>7</v>
      </c>
      <c r="B10" s="7" t="s">
        <v>7</v>
      </c>
      <c r="C10" s="7" t="str">
        <f>"陈灿"</f>
        <v>陈灿</v>
      </c>
      <c r="D10" s="7" t="str">
        <f>"23072200917"</f>
        <v>23072200917</v>
      </c>
      <c r="E10" s="8"/>
    </row>
    <row r="11" s="1" customFormat="1" customHeight="1" spans="1:5">
      <c r="A11" s="7">
        <v>8</v>
      </c>
      <c r="B11" s="7" t="s">
        <v>7</v>
      </c>
      <c r="C11" s="7" t="str">
        <f>"刘世利"</f>
        <v>刘世利</v>
      </c>
      <c r="D11" s="7" t="str">
        <f>"23072200118"</f>
        <v>23072200118</v>
      </c>
      <c r="E11" s="8"/>
    </row>
    <row r="12" s="1" customFormat="1" customHeight="1" spans="1:5">
      <c r="A12" s="7">
        <v>9</v>
      </c>
      <c r="B12" s="7" t="s">
        <v>7</v>
      </c>
      <c r="C12" s="7" t="str">
        <f>"刘捷"</f>
        <v>刘捷</v>
      </c>
      <c r="D12" s="7" t="str">
        <f>"23072200727"</f>
        <v>23072200727</v>
      </c>
      <c r="E12" s="8"/>
    </row>
    <row r="13" s="1" customFormat="1" customHeight="1" spans="1:5">
      <c r="A13" s="7">
        <v>10</v>
      </c>
      <c r="B13" s="7" t="s">
        <v>7</v>
      </c>
      <c r="C13" s="7" t="str">
        <f>"杨傲翔"</f>
        <v>杨傲翔</v>
      </c>
      <c r="D13" s="7" t="str">
        <f>"23072201021"</f>
        <v>23072201021</v>
      </c>
      <c r="E13" s="8"/>
    </row>
    <row r="14" s="1" customFormat="1" customHeight="1" spans="1:9">
      <c r="A14" s="7">
        <v>11</v>
      </c>
      <c r="B14" s="7" t="s">
        <v>7</v>
      </c>
      <c r="C14" s="7" t="str">
        <f>"冯婧"</f>
        <v>冯婧</v>
      </c>
      <c r="D14" s="7" t="str">
        <f>"23072201002"</f>
        <v>23072201002</v>
      </c>
      <c r="E14" s="8"/>
      <c r="I14" s="3"/>
    </row>
    <row r="15" s="1" customFormat="1" customHeight="1" spans="1:5">
      <c r="A15" s="7">
        <v>12</v>
      </c>
      <c r="B15" s="7" t="s">
        <v>7</v>
      </c>
      <c r="C15" s="7" t="str">
        <f>"严筱钧"</f>
        <v>严筱钧</v>
      </c>
      <c r="D15" s="7" t="str">
        <f>"23072200130"</f>
        <v>23072200130</v>
      </c>
      <c r="E15" s="8"/>
    </row>
    <row r="16" s="1" customFormat="1" customHeight="1" spans="1:5">
      <c r="A16" s="7">
        <v>13</v>
      </c>
      <c r="B16" s="7" t="s">
        <v>7</v>
      </c>
      <c r="C16" s="7" t="str">
        <f>"吴容"</f>
        <v>吴容</v>
      </c>
      <c r="D16" s="7" t="str">
        <f>"23072200711"</f>
        <v>23072200711</v>
      </c>
      <c r="E16" s="8"/>
    </row>
    <row r="17" s="1" customFormat="1" customHeight="1" spans="1:5">
      <c r="A17" s="7">
        <v>14</v>
      </c>
      <c r="B17" s="7" t="s">
        <v>7</v>
      </c>
      <c r="C17" s="7" t="str">
        <f>"刘夏"</f>
        <v>刘夏</v>
      </c>
      <c r="D17" s="7" t="str">
        <f>"23072200726"</f>
        <v>23072200726</v>
      </c>
      <c r="E17" s="8"/>
    </row>
    <row r="18" s="1" customFormat="1" customHeight="1" spans="1:5">
      <c r="A18" s="7">
        <v>15</v>
      </c>
      <c r="B18" s="7" t="s">
        <v>7</v>
      </c>
      <c r="C18" s="7" t="str">
        <f>"李国斌"</f>
        <v>李国斌</v>
      </c>
      <c r="D18" s="7" t="str">
        <f>"23072200307"</f>
        <v>23072200307</v>
      </c>
      <c r="E18" s="8"/>
    </row>
    <row r="19" s="1" customFormat="1" customHeight="1" spans="1:5">
      <c r="A19" s="7">
        <v>16</v>
      </c>
      <c r="B19" s="7" t="s">
        <v>7</v>
      </c>
      <c r="C19" s="7" t="str">
        <f>"陈克英"</f>
        <v>陈克英</v>
      </c>
      <c r="D19" s="7" t="str">
        <f>"23072201028"</f>
        <v>23072201028</v>
      </c>
      <c r="E19" s="8"/>
    </row>
    <row r="20" s="1" customFormat="1" customHeight="1" spans="1:5">
      <c r="A20" s="7">
        <v>17</v>
      </c>
      <c r="B20" s="7" t="s">
        <v>7</v>
      </c>
      <c r="C20" s="7" t="str">
        <f>"朱梦如"</f>
        <v>朱梦如</v>
      </c>
      <c r="D20" s="7" t="str">
        <f>"23072200306"</f>
        <v>23072200306</v>
      </c>
      <c r="E20" s="8"/>
    </row>
    <row r="21" s="1" customFormat="1" customHeight="1" spans="1:5">
      <c r="A21" s="7">
        <v>18</v>
      </c>
      <c r="B21" s="7" t="s">
        <v>7</v>
      </c>
      <c r="C21" s="7" t="str">
        <f>"黄振林"</f>
        <v>黄振林</v>
      </c>
      <c r="D21" s="7" t="str">
        <f>"23072200419"</f>
        <v>23072200419</v>
      </c>
      <c r="E21" s="8"/>
    </row>
    <row r="22" s="1" customFormat="1" customHeight="1" spans="1:5">
      <c r="A22" s="7">
        <v>19</v>
      </c>
      <c r="B22" s="7" t="s">
        <v>7</v>
      </c>
      <c r="C22" s="7" t="str">
        <f>"孟庆茜"</f>
        <v>孟庆茜</v>
      </c>
      <c r="D22" s="7" t="str">
        <f>"23072200225"</f>
        <v>23072200225</v>
      </c>
      <c r="E22" s="8"/>
    </row>
    <row r="23" s="1" customFormat="1" customHeight="1" spans="1:5">
      <c r="A23" s="7">
        <v>20</v>
      </c>
      <c r="B23" s="7" t="s">
        <v>7</v>
      </c>
      <c r="C23" s="7" t="str">
        <f>"李晓青"</f>
        <v>李晓青</v>
      </c>
      <c r="D23" s="7" t="str">
        <f>"23072200604"</f>
        <v>23072200604</v>
      </c>
      <c r="E23" s="8"/>
    </row>
    <row r="24" s="1" customFormat="1" customHeight="1" spans="1:5">
      <c r="A24" s="7">
        <v>21</v>
      </c>
      <c r="B24" s="7" t="s">
        <v>7</v>
      </c>
      <c r="C24" s="7" t="str">
        <f>"汤腾"</f>
        <v>汤腾</v>
      </c>
      <c r="D24" s="7" t="str">
        <f>"23072200715"</f>
        <v>23072200715</v>
      </c>
      <c r="E24" s="8"/>
    </row>
    <row r="25" s="1" customFormat="1" customHeight="1" spans="1:5">
      <c r="A25" s="7">
        <v>22</v>
      </c>
      <c r="B25" s="7" t="s">
        <v>7</v>
      </c>
      <c r="C25" s="7" t="str">
        <f>"肖莹"</f>
        <v>肖莹</v>
      </c>
      <c r="D25" s="7" t="str">
        <f>"23072200913"</f>
        <v>23072200913</v>
      </c>
      <c r="E25" s="8"/>
    </row>
    <row r="26" s="1" customFormat="1" customHeight="1" spans="1:5">
      <c r="A26" s="7">
        <v>23</v>
      </c>
      <c r="B26" s="7" t="s">
        <v>7</v>
      </c>
      <c r="C26" s="7" t="str">
        <f>"黄元娇"</f>
        <v>黄元娇</v>
      </c>
      <c r="D26" s="7" t="str">
        <f>"23072200923"</f>
        <v>23072200923</v>
      </c>
      <c r="E26" s="8"/>
    </row>
    <row r="27" s="2" customFormat="1" customHeight="1" spans="1:5">
      <c r="A27" s="9">
        <v>24</v>
      </c>
      <c r="B27" s="9" t="s">
        <v>8</v>
      </c>
      <c r="C27" s="9" t="str">
        <f>"伏光月"</f>
        <v>伏光月</v>
      </c>
      <c r="D27" s="9" t="str">
        <f>"23072201128"</f>
        <v>23072201128</v>
      </c>
      <c r="E27" s="8"/>
    </row>
    <row r="28" customHeight="1" spans="1:5">
      <c r="A28" s="7">
        <v>25</v>
      </c>
      <c r="B28" s="7" t="s">
        <v>8</v>
      </c>
      <c r="C28" s="7" t="str">
        <f>"陈常华"</f>
        <v>陈常华</v>
      </c>
      <c r="D28" s="7" t="str">
        <f>"23072201119"</f>
        <v>23072201119</v>
      </c>
      <c r="E28" s="7" t="s">
        <v>9</v>
      </c>
    </row>
    <row r="30" customHeight="1" spans="1:5">
      <c r="A30" s="10" t="s">
        <v>10</v>
      </c>
      <c r="B30" s="10"/>
      <c r="C30" s="10"/>
      <c r="D30" s="10"/>
      <c r="E30" s="10"/>
    </row>
  </sheetData>
  <mergeCells count="2">
    <mergeCell ref="A2:E2"/>
    <mergeCell ref="A30:E30"/>
  </mergeCells>
  <pageMargins left="0.747916666666667" right="0.747916666666667" top="0.984027777777778" bottom="0.984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清风徐来</cp:lastModifiedBy>
  <dcterms:created xsi:type="dcterms:W3CDTF">2023-07-19T01:18:00Z</dcterms:created>
  <cp:lastPrinted>2023-07-22T08:51:00Z</cp:lastPrinted>
  <dcterms:modified xsi:type="dcterms:W3CDTF">2023-08-24T02:58:15Z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1D94E7D480C2455D816FFCE7B32AD716</vt:lpwstr>
  </property>
  <property fmtid="{D5CDD505-2E9C-101B-9397-08002B2CF9AE}" pid="3" name="KSOProductBuildVer">
    <vt:lpwstr>2052-11.1.0.12763</vt:lpwstr>
  </property>
</Properties>
</file>